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755" activeTab="3"/>
  </bookViews>
  <sheets>
    <sheet name="Програм" sheetId="1" r:id="rId1"/>
    <sheet name="Програмска активност" sheetId="2" r:id="rId2"/>
    <sheet name="Пројекат" sheetId="3" r:id="rId3"/>
    <sheet name="Захтев за додатна средства" sheetId="6" r:id="rId4"/>
    <sheet name="Упутство" sheetId="5" r:id="rId5"/>
  </sheets>
  <definedNames>
    <definedName name="funkcija">Упутство!$CO$1:$CO$138</definedName>
    <definedName name="_xlnm.Print_Area" localSheetId="3">'Захтев за додатна средства'!$A$1:$N$200</definedName>
    <definedName name="_xlnm.Print_Area" localSheetId="0">Програм!$A$1:$N$102</definedName>
    <definedName name="_xlnm.Print_Area" localSheetId="1">'Програмска активност'!$A$1:$N$200</definedName>
    <definedName name="_xlnm.Print_Area" localSheetId="2">Пројекат!$A$1:$N$148</definedName>
    <definedName name="активност">Упутство!$C$38:$P$52</definedName>
    <definedName name="активност_пројекат">Упутство!$A$38:$A$39</definedName>
    <definedName name="Извори_финансирања">Упутство!$CX$2:$CX$17</definedName>
    <definedName name="конто">Упутство!$BE$2:$BE$1700</definedName>
    <definedName name="ПА_1">Упутство!$D$130:$F$130</definedName>
    <definedName name="ПА_10">Упутство!$D$139:$F$139</definedName>
    <definedName name="ПА_11">Упутство!$D$140:$F$140</definedName>
    <definedName name="ПА_12">Упутство!$D$141:$F$141</definedName>
    <definedName name="ПА_13">Упутство!$D$142:$F$142</definedName>
    <definedName name="ПА_14">Упутство!$D$143</definedName>
    <definedName name="ПА_15">Упутство!$D$144</definedName>
    <definedName name="ПА_16">Упутство!$D$145</definedName>
    <definedName name="ПА_17">Упутство!$D$146:$E$146</definedName>
    <definedName name="ПА_18">Упутство!$D$147:$F$147</definedName>
    <definedName name="ПА_19">Упутство!$D$148</definedName>
    <definedName name="ПА_2">Упутство!$D$131:$F$131</definedName>
    <definedName name="ПА_20">Упутство!$D$149:$E$149</definedName>
    <definedName name="ПА_21">Упутство!$D$150:$G$150</definedName>
    <definedName name="ПА_22">Упутство!$D$151:$F$151</definedName>
    <definedName name="ПА_23">Упутство!$D$152:$F$152</definedName>
    <definedName name="ПА_24">Упутство!$D$153:$E$153</definedName>
    <definedName name="ПА_25">Упутство!$D$154</definedName>
    <definedName name="ПА_26">Упутство!$D$155:$F$155</definedName>
    <definedName name="ПА_27">Упутство!$D$156:$G$156</definedName>
    <definedName name="ПА_28">Упутство!$D$157:$F$157</definedName>
    <definedName name="ПА_29">Упутство!$D$158:$F$158</definedName>
    <definedName name="ПА_3">Упутство!$D$132:$F$132</definedName>
    <definedName name="ПА_30">Упутство!$D$159</definedName>
    <definedName name="ПА_31">Упутство!$D$160</definedName>
    <definedName name="ПА_32">Упутство!$D$161:$F$161</definedName>
    <definedName name="ПА_33">Упутство!$D$162:$F$162</definedName>
    <definedName name="ПА_34">Упутство!$D$163:$G$163</definedName>
    <definedName name="ПА_35">Упутство!$D$164:$F$164</definedName>
    <definedName name="ПА_36">Упутство!$D$165:$E$165</definedName>
    <definedName name="ПА_37">Упутство!$D$166</definedName>
    <definedName name="ПА_38">Упутство!$D$167</definedName>
    <definedName name="ПА_39">Упутство!$D$168</definedName>
    <definedName name="ПА_4">Упутство!$D$133:$F$133</definedName>
    <definedName name="ПА_40">Упутство!$D$169</definedName>
    <definedName name="ПА_41">Упутство!$D$170:$E$170</definedName>
    <definedName name="ПА_42">Упутство!$D$171:$F$171</definedName>
    <definedName name="ПА_43">Упутство!$D$172:$E$172</definedName>
    <definedName name="ПА_44">Упутство!$D$173:$E$173</definedName>
    <definedName name="ПА_45">Упутство!$D$174:$E$174</definedName>
    <definedName name="ПА_46">Упутство!$D$175:$F$175</definedName>
    <definedName name="ПА_47">Упутство!$D$176:$E$176</definedName>
    <definedName name="ПА_48">Упутство!$D$177:$G$177</definedName>
    <definedName name="ПА_49">Упутство!$D$178</definedName>
    <definedName name="ПА_5">Упутство!$D$134:$F$134</definedName>
    <definedName name="ПА_50">Упутство!$D$179</definedName>
    <definedName name="ПА_51">Упутство!$D$180</definedName>
    <definedName name="ПА_52">Упутство!$D$181</definedName>
    <definedName name="ПА_53">Упутство!$D$182</definedName>
    <definedName name="ПА_54">Упутство!$D$183</definedName>
    <definedName name="ПА_55">Упутство!$D$184</definedName>
    <definedName name="ПА_56">Упутство!$D$185</definedName>
    <definedName name="ПА_57">Упутство!$D$186</definedName>
    <definedName name="ПА_6">Упутство!$D$135:$F$135</definedName>
    <definedName name="ПА_7">Упутство!$D$136:$F$136</definedName>
    <definedName name="ПА_8">Упутство!$D$137:$F$137</definedName>
    <definedName name="ПА_9">Упутство!$D$138:$F$138</definedName>
    <definedName name="ПАЦ_1">Упутство!$D$191:$E$191</definedName>
    <definedName name="ПАЦ_10">Упутство!$D$200:$G$200</definedName>
    <definedName name="ПАЦ_100">Упутство!$D$290:$F$290</definedName>
    <definedName name="ПАЦ_101">Упутство!$D$291:$F$291</definedName>
    <definedName name="ПАЦ_102">Упутство!$D$292:$H$292</definedName>
    <definedName name="ПАЦ_103">Упутство!$D$293:$F$293</definedName>
    <definedName name="ПАЦ_104">Упутство!$D$294:$I$294</definedName>
    <definedName name="ПАЦ_105">Упутство!$D$295:$F$295</definedName>
    <definedName name="ПАЦ_106">Упутство!$D$296:$F$296</definedName>
    <definedName name="ПАЦ_107">Упутство!$D$297:$F$297</definedName>
    <definedName name="ПАЦ_108">Упутство!$D$298:$G$298</definedName>
    <definedName name="ПАЦ_109">Упутство!$D$299:$F$299</definedName>
    <definedName name="ПАЦ_11">Упутство!$D$201:$F$201</definedName>
    <definedName name="ПАЦ_110">Упутство!$D$300:$J$300</definedName>
    <definedName name="ПАЦ_111">Упутство!$D$301</definedName>
    <definedName name="ПАЦ_112">Упутство!$D$302:$G$302</definedName>
    <definedName name="ПАЦ_113">Упутство!$D$303:$E$303</definedName>
    <definedName name="ПАЦ_114">Упутство!$D$304:$K$304</definedName>
    <definedName name="ПАЦ_115">Упутство!$D$305:$G$305</definedName>
    <definedName name="ПАЦ_116">Упутство!$D$306:$F$306</definedName>
    <definedName name="ПАЦ_117">Упутство!$D$307:$F$307</definedName>
    <definedName name="ПАЦ_118">Упутство!$D$308:$I$308</definedName>
    <definedName name="ПАЦ_119">Упутство!$D$309:$P$309</definedName>
    <definedName name="ПАЦ_12">Упутство!$D$202:$E$202</definedName>
    <definedName name="ПАЦ_120">Упутство!$D$310:$G$310</definedName>
    <definedName name="ПАЦ_121">Упутство!$D$311:$G$311</definedName>
    <definedName name="ПАЦ_122">Упутство!$D$312:$G$312</definedName>
    <definedName name="ПАЦ_123">Упутство!$D$313:$E$313</definedName>
    <definedName name="ПАЦ_124">Упутство!$D$314:$F$314</definedName>
    <definedName name="ПАЦ_125">Упутство!$D$315:$F$315</definedName>
    <definedName name="ПАЦ_126">Упутство!$D$316:$E$316</definedName>
    <definedName name="ПАЦ_13">Упутство!$D$203:$E$203</definedName>
    <definedName name="ПАЦ_14">Упутство!$D$204:$H$204</definedName>
    <definedName name="ПАЦ_15">Упутство!$D$205:$E$205</definedName>
    <definedName name="ПАЦ_16">Упутство!$D$206</definedName>
    <definedName name="ПАЦ_17">Упутство!$D$207:$F$207</definedName>
    <definedName name="ПАЦ_18">Упутство!$D$208:$F$208</definedName>
    <definedName name="ПАЦ_19">Упутство!$D$209:$E$209</definedName>
    <definedName name="ПАЦ_2">Упутство!$D$192:$G$192</definedName>
    <definedName name="ПАЦ_20">Упутство!$D$210:$G$210</definedName>
    <definedName name="ПАЦ_21">Упутство!$D$211:$F$211</definedName>
    <definedName name="ПАЦ_22">Упутство!$D$212:$F$212</definedName>
    <definedName name="ПАЦ_23">Упутство!$D$213:$E$213</definedName>
    <definedName name="ПАЦ_24">Упутство!$D$214:$E$214</definedName>
    <definedName name="ПАЦ_25">Упутство!$D$215:$H$215</definedName>
    <definedName name="ПАЦ_26">Упутство!$D$216:$E$216</definedName>
    <definedName name="ПАЦ_27">Упутство!$D$217:$E$217</definedName>
    <definedName name="ПАЦ_28">Упутство!$D$218</definedName>
    <definedName name="ПАЦ_29">Упутство!$D$219:$G$219</definedName>
    <definedName name="ПАЦ_3">Упутство!$D$193:$F$193</definedName>
    <definedName name="ПАЦ_30">Упутство!$D$220:$F$220</definedName>
    <definedName name="ПАЦ_31">Упутство!$D$221:$G$221</definedName>
    <definedName name="ПАЦ_32">Упутство!$D$222:$F$222</definedName>
    <definedName name="ПАЦ_33">Упутство!$D$223:$G$223</definedName>
    <definedName name="ПАЦ_34">Упутство!$D$224:$G$224</definedName>
    <definedName name="ПАЦ_35">Упутство!$D$225:$G$225</definedName>
    <definedName name="ПАЦ_36">Упутство!$D$226:$F$226</definedName>
    <definedName name="ПАЦ_37">Упутство!$D$227:$F$227</definedName>
    <definedName name="ПАЦ_38">Упутство!$D$228:$G$228</definedName>
    <definedName name="ПАЦ_39">Упутство!$D$229:$F$229</definedName>
    <definedName name="ПАЦ_4">Упутство!$D$194</definedName>
    <definedName name="ПАЦ_40">Упутство!$D$230:$E$230</definedName>
    <definedName name="ПАЦ_41">Упутство!$D$231:$H$231</definedName>
    <definedName name="ПАЦ_42">Упутство!$D$232:$H$232</definedName>
    <definedName name="ПАЦ_43">Упутство!$D$233</definedName>
    <definedName name="ПАЦ_44">Упутство!$D$234</definedName>
    <definedName name="ПАЦ_45">Упутство!$D$235:$F$235</definedName>
    <definedName name="ПАЦ_46">Упутство!$D$236</definedName>
    <definedName name="ПАЦ_47">Упутство!$D$237:$F$237</definedName>
    <definedName name="ПАЦ_48">Упутство!$D$238</definedName>
    <definedName name="ПАЦ_49">Упутство!$D$239:$F$239</definedName>
    <definedName name="ПАЦ_5">Упутство!$D$195</definedName>
    <definedName name="ПАЦ_50">Упутство!$D$240</definedName>
    <definedName name="ПАЦ_51">Упутство!$D$241:$E$241</definedName>
    <definedName name="ПАЦ_52">Упутство!$D$242</definedName>
    <definedName name="ПАЦ_53">Упутство!$D$243</definedName>
    <definedName name="ПАЦ_54">Упутство!$D$244</definedName>
    <definedName name="ПАЦ_55">Упутство!$D$245:$E$245</definedName>
    <definedName name="ПАЦ_56">Упутство!$D$246:$H$246</definedName>
    <definedName name="ПАЦ_57">Упутство!$D$247:$J$247</definedName>
    <definedName name="ПАЦ_58">Упутство!$D$248:$I$248</definedName>
    <definedName name="ПАЦ_59">Упутство!$D$249:$F$249</definedName>
    <definedName name="ПАЦ_6">Упутство!$D$196</definedName>
    <definedName name="ПАЦ_60">Упутство!$D$250:$F$250</definedName>
    <definedName name="ПАЦ_61">Упутство!$D$251:$F$251</definedName>
    <definedName name="ПАЦ_62">Упутство!$D$252:$G$252</definedName>
    <definedName name="ПАЦ_63">Упутство!$D$253:$F$253</definedName>
    <definedName name="ПАЦ_64">Упутство!$D$254:$H$254</definedName>
    <definedName name="ПАЦ_65">Упутство!$D$255:$E$255</definedName>
    <definedName name="ПАЦ_66">Упутство!$D$256:$E$256</definedName>
    <definedName name="ПАЦ_67">Упутство!$D$257:$E$257</definedName>
    <definedName name="ПАЦ_68">Упутство!$D$258:$I$258</definedName>
    <definedName name="ПАЦ_69">Упутство!$D$259:$F$259</definedName>
    <definedName name="ПАЦ_7">Упутство!$D$197:$F$197</definedName>
    <definedName name="ПАЦ_70">Упутство!$D$260:$F$260</definedName>
    <definedName name="ПАЦ_71">Упутство!$D$261:$E$261</definedName>
    <definedName name="ПАЦ_72">Упутство!$D$262</definedName>
    <definedName name="ПАЦ_73">Упутство!$D$263</definedName>
    <definedName name="ПАЦ_74">Упутство!$D$264:$K$264</definedName>
    <definedName name="ПАЦ_75">Упутство!$D$265:$F$265</definedName>
    <definedName name="ПАЦ_76">Упутство!$D$266:$I$266</definedName>
    <definedName name="ПАЦ_77">Упутство!$D$267:$F$267</definedName>
    <definedName name="ПАЦ_78">Упутство!$D$268:$F$268</definedName>
    <definedName name="ПАЦ_79">Упутство!$D$269:$F$269</definedName>
    <definedName name="ПАЦ_8">Упутство!$D$198:$G$198</definedName>
    <definedName name="ПАЦ_80">Упутство!$D$270:$F$270</definedName>
    <definedName name="ПАЦ_81">Упутство!$D$271:$E$271</definedName>
    <definedName name="ПАЦ_82">Упутство!$D$272:$I$272</definedName>
    <definedName name="ПАЦ_83">Упутство!$D$273:$G$273</definedName>
    <definedName name="ПАЦ_84">Упутство!$D$274:$K$274</definedName>
    <definedName name="ПАЦ_85">Упутство!$D$275:$I$275</definedName>
    <definedName name="ПАЦ_86">Упутство!$D$276:$J$276</definedName>
    <definedName name="ПАЦ_87">Упутство!$D$277:$L$277</definedName>
    <definedName name="ПАЦ_88">Упутство!$D$278:$G$278</definedName>
    <definedName name="ПАЦ_89">Упутство!$D$279:$I$279</definedName>
    <definedName name="ПАЦ_9">Упутство!$D$199:$G$199</definedName>
    <definedName name="ПАЦ_90">Упутство!$D$280:$J$280</definedName>
    <definedName name="ПАЦ_91">Упутство!$D$281:$M$281</definedName>
    <definedName name="ПАЦ_92">Упутство!$D$282:$H$282</definedName>
    <definedName name="ПАЦ_93">Упутство!$D$283:$G$283</definedName>
    <definedName name="ПАЦ_94">Упутство!$D$284:$F$284</definedName>
    <definedName name="ПАЦ_95">Упутство!$D$285:$G$285</definedName>
    <definedName name="ПАЦ_96">Упутство!$D$286:$P$286</definedName>
    <definedName name="ПАЦ_97">Упутство!$D$287:$G$287</definedName>
    <definedName name="ПАЦ_98">Упутство!$D$288:$F$288</definedName>
    <definedName name="ПАЦ_99">Упутство!$D$289:$E$289</definedName>
    <definedName name="ПГ_1">Упутство!$D$76:$E$76</definedName>
    <definedName name="ПГ_10">Упутство!$D$85:$E$85</definedName>
    <definedName name="ПГ_11">Упутство!$D$86:$F$86</definedName>
    <definedName name="ПГ_12">Упутство!$D$87:$F$87</definedName>
    <definedName name="ПГ_13">Упутство!$D$88</definedName>
    <definedName name="ПГ_14">Упутство!$D$89:$F$89</definedName>
    <definedName name="ПГ_15">Упутство!$D$90</definedName>
    <definedName name="ПГ_2">Упутство!$D$77:$F$77</definedName>
    <definedName name="ПГ_3">Упутство!$D$78:$F$78</definedName>
    <definedName name="ПГ_4">Упутство!$D$79:$E$79</definedName>
    <definedName name="ПГ_5">Упутство!$D$80</definedName>
    <definedName name="ПГ_6">Упутство!$D$81:$E$81</definedName>
    <definedName name="ПГ_7">Упутство!$D$82:$E$82</definedName>
    <definedName name="ПГ_8">Упутство!$D$83:$E$83</definedName>
    <definedName name="ПГ_9">Упутство!$D$84:$E$84</definedName>
    <definedName name="ПГЦ_1">Упутство!$C$93:$D$93</definedName>
    <definedName name="ПГЦ_10">Упутство!$C$102:$F$102</definedName>
    <definedName name="ПГЦ_11">Упутство!$C$103:$E$103</definedName>
    <definedName name="ПГЦ_12">Упутство!$C$104:$E$104</definedName>
    <definedName name="ПГЦ_13">Упутство!$C$105:$G$105</definedName>
    <definedName name="ПГЦ_14">Упутство!$C$106:$D$106</definedName>
    <definedName name="ПГЦ_15">Упутство!$C$107:$E$107</definedName>
    <definedName name="ПГЦ_16">Упутство!$C$108:$D$108</definedName>
    <definedName name="ПГЦ_17">Упутство!$C$109:$D$109</definedName>
    <definedName name="ПГЦ_18">Упутство!$C$110:$F$110</definedName>
    <definedName name="ПГЦ_19">Упутство!$C$111:$D$111</definedName>
    <definedName name="ПГЦ_2">Упутство!$C$94</definedName>
    <definedName name="ПГЦ_20">Упутство!$C$112:$F$112</definedName>
    <definedName name="ПГЦ_21">Упутство!$C$113:$D$113</definedName>
    <definedName name="ПГЦ_22">Упутство!$C$114:$H$114</definedName>
    <definedName name="ПГЦ_23">Упутство!$C$115:$F$115</definedName>
    <definedName name="ПГЦ_24">Упутство!$C$116:$E$116</definedName>
    <definedName name="ПГЦ_25">Упутство!$C$117:$E$117</definedName>
    <definedName name="ПГЦ_26">Упутство!$C$118:$D$118</definedName>
    <definedName name="ПГЦ_27">Упутство!$C$119:$D$119</definedName>
    <definedName name="ПГЦ_28">Упутство!$C$120:$G$120</definedName>
    <definedName name="ПГЦ_29">Упутство!$C$121:$F$121</definedName>
    <definedName name="ПГЦ_3">Упутство!$C$95:$D$95</definedName>
    <definedName name="ПГЦ_30">Упутство!$C$122:$E$122</definedName>
    <definedName name="ПГЦ_31">Упутство!$C$123:$F$123</definedName>
    <definedName name="ПГЦ_32">Упутство!$C$124:$E$124</definedName>
    <definedName name="ПГЦ_4">Упутство!$C$96:$E$96</definedName>
    <definedName name="ПГЦ_5">Упутство!$C$97:$E$97</definedName>
    <definedName name="ПГЦ_6">Упутство!$C$98:$D$98</definedName>
    <definedName name="ПГЦ_7">Упутство!$C$99</definedName>
    <definedName name="ПГЦ_8">Упутство!$C$100:$I$100</definedName>
    <definedName name="ПГЦ_9">Упутство!$C$101:$H$101</definedName>
    <definedName name="Програм_1__Локални_развој_и_просторно_планирање">Упутство!$C$38:$D$38</definedName>
    <definedName name="Програм_10_Средње_образовање">Упутство!$C$47:$C$47</definedName>
    <definedName name="Програм_11__Социјална__и_дечја_заштита">Упутство!$C$48:$H$48</definedName>
    <definedName name="Програм_11__Социјална_и_дечја_заштита">Упутство!$C$48:$H$48</definedName>
    <definedName name="Програм_12__Примарна_здравствена_заштита">Упутство!$C$49:$C$49</definedName>
    <definedName name="Програм_13__Развој_културе">Упутство!$C$50:$D$50</definedName>
    <definedName name="Програм_14__Развој_спорта_и_омладине">Упутство!$C$51:$E$51</definedName>
    <definedName name="Програм_15__Локална_самоуправа">Упутство!$C$52:$L$52</definedName>
    <definedName name="Програм_2__Комунална_делатност">Упутство!$C$39:$P$39</definedName>
    <definedName name="Програм_3__Локални_економски_развој">Упутство!$C$40:$G$40</definedName>
    <definedName name="Програм_4__Развој_туризма">Упутство!$C$41:$D$41</definedName>
    <definedName name="Програм_5__Развој_пољопривреде">Упутство!$C$42:$E$42</definedName>
    <definedName name="Програм_6__Заштита_животне_средине">Упутство!$C$43:$F$43</definedName>
    <definedName name="Програм_6__Заштита_животне_средине.">Упутство!$C$43:$F$43</definedName>
    <definedName name="Програм_7__Путна_инфраструктура">Упутство!$C$44:$D$44</definedName>
    <definedName name="Програм_8__Предшколско_васпитање">Упутство!$C$45:$C$45</definedName>
    <definedName name="Програм_9__Основно_образовање">Упутство!$C$46:$C$46</definedName>
    <definedName name="Програми">Упутство!$B$38:$B$52</definedName>
    <definedName name="Сектор">Упутство!$A$57:$A$67</definedName>
    <definedName name="Сектор_1__Пољопривреда_и_рурални_развој">Упутство!$B$57:$B$57</definedName>
    <definedName name="Сектор_11__Урбанизам_и_просторно_планирање">Упутство!$B$62</definedName>
    <definedName name="Сектор_12__Култура_комуникације_и_медији">Упутство!$B$63:$B$63</definedName>
    <definedName name="Сектор_13__Спорт_и_омладина">Упутство!$B$64</definedName>
    <definedName name="Сектор_15__Економска_и_развојна_политика">Упутство!$B$65:$C$65</definedName>
    <definedName name="Сектор_18__Здравство">Упутство!$B$66:$B$66</definedName>
    <definedName name="Сектор_20__Образовање">Упутство!$B$67:$D$67</definedName>
    <definedName name="Сектор_4__Заштита_животне_средине">Упутство!$B$58:$B$58</definedName>
    <definedName name="Сектор_6__Опште_услуге_јавне_управе">Упутство!$B$59:$C$59</definedName>
    <definedName name="Сектор_7__Саобраћај_и_саобраћајна_инфраструктура">Упутство!$B$60:$B$60</definedName>
    <definedName name="Сектор_9__Социјална_заштита">Упутство!$B$61:$B$61</definedName>
    <definedName name="шифра_програма">Упутство!$B$2:$B$18</definedName>
  </definedNames>
  <calcPr calcId="145621"/>
</workbook>
</file>

<file path=xl/calcChain.xml><?xml version="1.0" encoding="utf-8"?>
<calcChain xmlns="http://schemas.openxmlformats.org/spreadsheetml/2006/main">
  <c r="M196" i="6" l="1"/>
  <c r="K196" i="6"/>
  <c r="I196" i="6"/>
  <c r="G196" i="6"/>
  <c r="E196" i="6"/>
  <c r="C196" i="6"/>
  <c r="M195" i="6"/>
  <c r="M194" i="6"/>
  <c r="M193" i="6"/>
  <c r="M192" i="6"/>
  <c r="M191" i="6"/>
  <c r="M190" i="6"/>
  <c r="M189" i="6"/>
  <c r="M188" i="6"/>
  <c r="M187" i="6"/>
  <c r="M186" i="6"/>
  <c r="C183" i="6"/>
  <c r="N182" i="6"/>
  <c r="M182" i="6"/>
  <c r="C182" i="6"/>
  <c r="N181" i="6"/>
  <c r="M181" i="6"/>
  <c r="C181" i="6"/>
  <c r="L180" i="6"/>
  <c r="K180" i="6"/>
  <c r="J180" i="6"/>
  <c r="I180" i="6"/>
  <c r="H180" i="6"/>
  <c r="N180" i="6" s="1"/>
  <c r="G180" i="6"/>
  <c r="M180" i="6" s="1"/>
  <c r="F180" i="6"/>
  <c r="E180" i="6"/>
  <c r="C180" i="6"/>
  <c r="N179" i="6"/>
  <c r="M179" i="6"/>
  <c r="C179" i="6"/>
  <c r="N178" i="6"/>
  <c r="M178" i="6"/>
  <c r="C178" i="6"/>
  <c r="L177" i="6"/>
  <c r="K177" i="6"/>
  <c r="J177" i="6"/>
  <c r="I177" i="6"/>
  <c r="M177" i="6" s="1"/>
  <c r="H177" i="6"/>
  <c r="N177" i="6" s="1"/>
  <c r="G177" i="6"/>
  <c r="F177" i="6"/>
  <c r="E177" i="6"/>
  <c r="C177" i="6"/>
  <c r="N176" i="6"/>
  <c r="M176" i="6"/>
  <c r="C176" i="6"/>
  <c r="N175" i="6"/>
  <c r="M175" i="6"/>
  <c r="C175" i="6"/>
  <c r="L174" i="6"/>
  <c r="K174" i="6"/>
  <c r="J174" i="6"/>
  <c r="N174" i="6" s="1"/>
  <c r="I174" i="6"/>
  <c r="M174" i="6" s="1"/>
  <c r="H174" i="6"/>
  <c r="G174" i="6"/>
  <c r="F174" i="6"/>
  <c r="E174" i="6"/>
  <c r="C174" i="6"/>
  <c r="N173" i="6"/>
  <c r="M173" i="6"/>
  <c r="C173" i="6"/>
  <c r="N172" i="6"/>
  <c r="M172" i="6"/>
  <c r="C172" i="6"/>
  <c r="L171" i="6"/>
  <c r="K171" i="6"/>
  <c r="J171" i="6"/>
  <c r="N171" i="6" s="1"/>
  <c r="I171" i="6"/>
  <c r="H171" i="6"/>
  <c r="G171" i="6"/>
  <c r="M171" i="6" s="1"/>
  <c r="F171" i="6"/>
  <c r="E171" i="6"/>
  <c r="C171" i="6"/>
  <c r="N170" i="6"/>
  <c r="M170" i="6"/>
  <c r="C170" i="6"/>
  <c r="N169" i="6"/>
  <c r="M169" i="6"/>
  <c r="C169" i="6"/>
  <c r="L168" i="6"/>
  <c r="K168" i="6"/>
  <c r="J168" i="6"/>
  <c r="I168" i="6"/>
  <c r="H168" i="6"/>
  <c r="N168" i="6" s="1"/>
  <c r="G168" i="6"/>
  <c r="M168" i="6" s="1"/>
  <c r="F168" i="6"/>
  <c r="E168" i="6"/>
  <c r="C168" i="6"/>
  <c r="N167" i="6"/>
  <c r="M167" i="6"/>
  <c r="C167" i="6"/>
  <c r="N166" i="6"/>
  <c r="M166" i="6"/>
  <c r="C166" i="6"/>
  <c r="L165" i="6"/>
  <c r="K165" i="6"/>
  <c r="J165" i="6"/>
  <c r="I165" i="6"/>
  <c r="M165" i="6" s="1"/>
  <c r="H165" i="6"/>
  <c r="N165" i="6" s="1"/>
  <c r="G165" i="6"/>
  <c r="F165" i="6"/>
  <c r="E165" i="6"/>
  <c r="C165" i="6"/>
  <c r="N164" i="6"/>
  <c r="M164" i="6"/>
  <c r="C164" i="6"/>
  <c r="N163" i="6"/>
  <c r="M163" i="6"/>
  <c r="C163" i="6"/>
  <c r="N162" i="6"/>
  <c r="M162" i="6"/>
  <c r="C162" i="6"/>
  <c r="L161" i="6"/>
  <c r="K161" i="6"/>
  <c r="J161" i="6"/>
  <c r="I161" i="6"/>
  <c r="M161" i="6" s="1"/>
  <c r="H161" i="6"/>
  <c r="N161" i="6" s="1"/>
  <c r="G161" i="6"/>
  <c r="F161" i="6"/>
  <c r="E161" i="6"/>
  <c r="C161" i="6"/>
  <c r="N160" i="6"/>
  <c r="M160" i="6"/>
  <c r="C160" i="6"/>
  <c r="N159" i="6"/>
  <c r="M159" i="6"/>
  <c r="C159" i="6"/>
  <c r="N158" i="6"/>
  <c r="M158" i="6"/>
  <c r="C158" i="6"/>
  <c r="L157" i="6"/>
  <c r="K157" i="6"/>
  <c r="J157" i="6"/>
  <c r="I157" i="6"/>
  <c r="M157" i="6" s="1"/>
  <c r="H157" i="6"/>
  <c r="N157" i="6" s="1"/>
  <c r="G157" i="6"/>
  <c r="F157" i="6"/>
  <c r="E157" i="6"/>
  <c r="C157" i="6"/>
  <c r="N156" i="6"/>
  <c r="M156" i="6"/>
  <c r="C156" i="6"/>
  <c r="N155" i="6"/>
  <c r="M155" i="6"/>
  <c r="C155" i="6"/>
  <c r="N154" i="6"/>
  <c r="M154" i="6"/>
  <c r="C154" i="6"/>
  <c r="L153" i="6"/>
  <c r="K153" i="6"/>
  <c r="J153" i="6"/>
  <c r="I153" i="6"/>
  <c r="M153" i="6" s="1"/>
  <c r="H153" i="6"/>
  <c r="N153" i="6" s="1"/>
  <c r="G153" i="6"/>
  <c r="F153" i="6"/>
  <c r="E153" i="6"/>
  <c r="C153" i="6"/>
  <c r="N152" i="6"/>
  <c r="M152" i="6"/>
  <c r="C152" i="6"/>
  <c r="N151" i="6"/>
  <c r="M151" i="6"/>
  <c r="C151" i="6"/>
  <c r="L150" i="6"/>
  <c r="K150" i="6"/>
  <c r="J150" i="6"/>
  <c r="N150" i="6" s="1"/>
  <c r="I150" i="6"/>
  <c r="M150" i="6" s="1"/>
  <c r="H150" i="6"/>
  <c r="G150" i="6"/>
  <c r="F150" i="6"/>
  <c r="E150" i="6"/>
  <c r="C150" i="6"/>
  <c r="N149" i="6"/>
  <c r="M149" i="6"/>
  <c r="C149" i="6"/>
  <c r="N148" i="6"/>
  <c r="M148" i="6"/>
  <c r="C148" i="6"/>
  <c r="N147" i="6"/>
  <c r="M147" i="6"/>
  <c r="C147" i="6"/>
  <c r="L146" i="6"/>
  <c r="K146" i="6"/>
  <c r="J146" i="6"/>
  <c r="N146" i="6" s="1"/>
  <c r="I146" i="6"/>
  <c r="M146" i="6" s="1"/>
  <c r="H146" i="6"/>
  <c r="G146" i="6"/>
  <c r="F146" i="6"/>
  <c r="E146" i="6"/>
  <c r="C146" i="6"/>
  <c r="N145" i="6"/>
  <c r="M145" i="6"/>
  <c r="C145" i="6"/>
  <c r="N144" i="6"/>
  <c r="M144" i="6"/>
  <c r="C144" i="6"/>
  <c r="N143" i="6"/>
  <c r="M143" i="6"/>
  <c r="C143" i="6"/>
  <c r="N142" i="6"/>
  <c r="M142" i="6"/>
  <c r="C142" i="6"/>
  <c r="L141" i="6"/>
  <c r="K141" i="6"/>
  <c r="J141" i="6"/>
  <c r="I141" i="6"/>
  <c r="M141" i="6" s="1"/>
  <c r="H141" i="6"/>
  <c r="N141" i="6" s="1"/>
  <c r="G141" i="6"/>
  <c r="F141" i="6"/>
  <c r="E141" i="6"/>
  <c r="C141" i="6"/>
  <c r="N140" i="6"/>
  <c r="M140" i="6"/>
  <c r="C140" i="6"/>
  <c r="N139" i="6"/>
  <c r="M139" i="6"/>
  <c r="C139" i="6"/>
  <c r="N138" i="6"/>
  <c r="M138" i="6"/>
  <c r="C138" i="6"/>
  <c r="L137" i="6"/>
  <c r="K137" i="6"/>
  <c r="J137" i="6"/>
  <c r="I137" i="6"/>
  <c r="M137" i="6" s="1"/>
  <c r="H137" i="6"/>
  <c r="N137" i="6" s="1"/>
  <c r="G137" i="6"/>
  <c r="F137" i="6"/>
  <c r="E137" i="6"/>
  <c r="C137" i="6"/>
  <c r="N136" i="6"/>
  <c r="M136" i="6"/>
  <c r="C136" i="6"/>
  <c r="N135" i="6"/>
  <c r="M135" i="6"/>
  <c r="C135" i="6"/>
  <c r="N134" i="6"/>
  <c r="M134" i="6"/>
  <c r="N133" i="6"/>
  <c r="M133" i="6"/>
  <c r="C133" i="6"/>
  <c r="N132" i="6"/>
  <c r="L132" i="6"/>
  <c r="K132" i="6"/>
  <c r="J132" i="6"/>
  <c r="I132" i="6"/>
  <c r="H132" i="6"/>
  <c r="G132" i="6"/>
  <c r="M132" i="6" s="1"/>
  <c r="F132" i="6"/>
  <c r="E132" i="6"/>
  <c r="C132" i="6"/>
  <c r="N131" i="6"/>
  <c r="M131" i="6"/>
  <c r="C131" i="6"/>
  <c r="N130" i="6"/>
  <c r="M130" i="6"/>
  <c r="C130" i="6"/>
  <c r="N129" i="6"/>
  <c r="M129" i="6"/>
  <c r="C129" i="6"/>
  <c r="N128" i="6"/>
  <c r="M128" i="6"/>
  <c r="C128" i="6"/>
  <c r="L127" i="6"/>
  <c r="K127" i="6"/>
  <c r="J127" i="6"/>
  <c r="N127" i="6" s="1"/>
  <c r="I127" i="6"/>
  <c r="M127" i="6" s="1"/>
  <c r="H127" i="6"/>
  <c r="G127" i="6"/>
  <c r="F127" i="6"/>
  <c r="E127" i="6"/>
  <c r="C127" i="6"/>
  <c r="N126" i="6"/>
  <c r="M126" i="6"/>
  <c r="C126" i="6"/>
  <c r="N125" i="6"/>
  <c r="M125" i="6"/>
  <c r="C125" i="6"/>
  <c r="L124" i="6"/>
  <c r="K124" i="6"/>
  <c r="J124" i="6"/>
  <c r="N124" i="6" s="1"/>
  <c r="I124" i="6"/>
  <c r="M124" i="6" s="1"/>
  <c r="H124" i="6"/>
  <c r="G124" i="6"/>
  <c r="F124" i="6"/>
  <c r="E124" i="6"/>
  <c r="C124" i="6"/>
  <c r="N123" i="6"/>
  <c r="M123" i="6"/>
  <c r="C123" i="6"/>
  <c r="N122" i="6"/>
  <c r="M122" i="6"/>
  <c r="C122" i="6"/>
  <c r="L121" i="6"/>
  <c r="K121" i="6"/>
  <c r="J121" i="6"/>
  <c r="N121" i="6" s="1"/>
  <c r="I121" i="6"/>
  <c r="H121" i="6"/>
  <c r="G121" i="6"/>
  <c r="M121" i="6" s="1"/>
  <c r="F121" i="6"/>
  <c r="E121" i="6"/>
  <c r="C121" i="6"/>
  <c r="N120" i="6"/>
  <c r="M120" i="6"/>
  <c r="C120" i="6"/>
  <c r="N119" i="6"/>
  <c r="M119" i="6"/>
  <c r="C119" i="6"/>
  <c r="N118" i="6"/>
  <c r="M118" i="6"/>
  <c r="C118" i="6"/>
  <c r="N117" i="6"/>
  <c r="M117" i="6"/>
  <c r="C117" i="6"/>
  <c r="N116" i="6"/>
  <c r="M116" i="6"/>
  <c r="C116" i="6"/>
  <c r="N115" i="6"/>
  <c r="M115" i="6"/>
  <c r="C115" i="6"/>
  <c r="N114" i="6"/>
  <c r="M114" i="6"/>
  <c r="C114" i="6"/>
  <c r="N113" i="6"/>
  <c r="M113" i="6"/>
  <c r="C113" i="6"/>
  <c r="N112" i="6"/>
  <c r="M112" i="6"/>
  <c r="C112" i="6"/>
  <c r="L111" i="6"/>
  <c r="K111" i="6"/>
  <c r="J111" i="6"/>
  <c r="N111" i="6" s="1"/>
  <c r="I111" i="6"/>
  <c r="M111" i="6" s="1"/>
  <c r="H111" i="6"/>
  <c r="G111" i="6"/>
  <c r="F111" i="6"/>
  <c r="E111" i="6"/>
  <c r="C111" i="6"/>
  <c r="N110" i="6"/>
  <c r="M110" i="6"/>
  <c r="C110" i="6"/>
  <c r="N109" i="6"/>
  <c r="M109" i="6"/>
  <c r="C109" i="6"/>
  <c r="N108" i="6"/>
  <c r="M108" i="6"/>
  <c r="C108" i="6"/>
  <c r="N107" i="6"/>
  <c r="M107" i="6"/>
  <c r="C107" i="6"/>
  <c r="N106" i="6"/>
  <c r="M106" i="6"/>
  <c r="C106" i="6"/>
  <c r="L105" i="6"/>
  <c r="K105" i="6"/>
  <c r="J105" i="6"/>
  <c r="N105" i="6" s="1"/>
  <c r="I105" i="6"/>
  <c r="H105" i="6"/>
  <c r="G105" i="6"/>
  <c r="M105" i="6" s="1"/>
  <c r="F105" i="6"/>
  <c r="E105" i="6"/>
  <c r="C105" i="6"/>
  <c r="N104" i="6"/>
  <c r="M104" i="6"/>
  <c r="C104" i="6"/>
  <c r="N103" i="6"/>
  <c r="M103" i="6"/>
  <c r="C103" i="6"/>
  <c r="N102" i="6"/>
  <c r="M102" i="6"/>
  <c r="C102" i="6"/>
  <c r="N101" i="6"/>
  <c r="M101" i="6"/>
  <c r="C101" i="6"/>
  <c r="N100" i="6"/>
  <c r="M100" i="6"/>
  <c r="C100" i="6"/>
  <c r="M99" i="6"/>
  <c r="L99" i="6"/>
  <c r="K99" i="6"/>
  <c r="J99" i="6"/>
  <c r="N99" i="6" s="1"/>
  <c r="I99" i="6"/>
  <c r="H99" i="6"/>
  <c r="G99" i="6"/>
  <c r="F99" i="6"/>
  <c r="E99" i="6"/>
  <c r="C99" i="6"/>
  <c r="N98" i="6"/>
  <c r="M98" i="6"/>
  <c r="C98" i="6"/>
  <c r="N97" i="6"/>
  <c r="M97" i="6"/>
  <c r="C97" i="6"/>
  <c r="N96" i="6"/>
  <c r="M96" i="6"/>
  <c r="C96" i="6"/>
  <c r="N95" i="6"/>
  <c r="M95" i="6"/>
  <c r="C95" i="6"/>
  <c r="N94" i="6"/>
  <c r="M94" i="6"/>
  <c r="C94" i="6"/>
  <c r="N93" i="6"/>
  <c r="M93" i="6"/>
  <c r="C93" i="6"/>
  <c r="N92" i="6"/>
  <c r="M92" i="6"/>
  <c r="C92" i="6"/>
  <c r="N91" i="6"/>
  <c r="M91" i="6"/>
  <c r="C91" i="6"/>
  <c r="L90" i="6"/>
  <c r="K90" i="6"/>
  <c r="J90" i="6"/>
  <c r="I90" i="6"/>
  <c r="H90" i="6"/>
  <c r="N90" i="6" s="1"/>
  <c r="G90" i="6"/>
  <c r="M90" i="6" s="1"/>
  <c r="F90" i="6"/>
  <c r="E90" i="6"/>
  <c r="C90" i="6"/>
  <c r="N89" i="6"/>
  <c r="M89" i="6"/>
  <c r="C89" i="6"/>
  <c r="N88" i="6"/>
  <c r="M88" i="6"/>
  <c r="C88" i="6"/>
  <c r="N87" i="6"/>
  <c r="M87" i="6"/>
  <c r="C87" i="6"/>
  <c r="N86" i="6"/>
  <c r="M86" i="6"/>
  <c r="C86" i="6"/>
  <c r="L85" i="6"/>
  <c r="K85" i="6"/>
  <c r="J85" i="6"/>
  <c r="N85" i="6" s="1"/>
  <c r="I85" i="6"/>
  <c r="H85" i="6"/>
  <c r="G85" i="6"/>
  <c r="M85" i="6" s="1"/>
  <c r="F85" i="6"/>
  <c r="E85" i="6"/>
  <c r="C85" i="6"/>
  <c r="N84" i="6"/>
  <c r="M84" i="6"/>
  <c r="C84" i="6"/>
  <c r="N83" i="6"/>
  <c r="M83" i="6"/>
  <c r="C83" i="6"/>
  <c r="N82" i="6"/>
  <c r="M82" i="6"/>
  <c r="C82" i="6"/>
  <c r="N81" i="6"/>
  <c r="M81" i="6"/>
  <c r="C81" i="6"/>
  <c r="N80" i="6"/>
  <c r="M80" i="6"/>
  <c r="C80" i="6"/>
  <c r="N79" i="6"/>
  <c r="M79" i="6"/>
  <c r="C79" i="6"/>
  <c r="N78" i="6"/>
  <c r="M78" i="6"/>
  <c r="C78" i="6"/>
  <c r="N77" i="6"/>
  <c r="M77" i="6"/>
  <c r="C77" i="6"/>
  <c r="N76" i="6"/>
  <c r="M76" i="6"/>
  <c r="C76" i="6"/>
  <c r="N75" i="6"/>
  <c r="M75" i="6"/>
  <c r="C75" i="6"/>
  <c r="N74" i="6"/>
  <c r="M74" i="6"/>
  <c r="C74" i="6"/>
  <c r="N73" i="6"/>
  <c r="M73" i="6"/>
  <c r="C73" i="6"/>
  <c r="N72" i="6"/>
  <c r="M72" i="6"/>
  <c r="C72" i="6"/>
  <c r="L71" i="6"/>
  <c r="K71" i="6"/>
  <c r="J71" i="6"/>
  <c r="I71" i="6"/>
  <c r="M71" i="6" s="1"/>
  <c r="H71" i="6"/>
  <c r="N71" i="6" s="1"/>
  <c r="G71" i="6"/>
  <c r="F71" i="6"/>
  <c r="E71" i="6"/>
  <c r="C71" i="6"/>
  <c r="N70" i="6"/>
  <c r="M70" i="6"/>
  <c r="C70" i="6"/>
  <c r="L69" i="6"/>
  <c r="K69" i="6"/>
  <c r="J69" i="6"/>
  <c r="N69" i="6" s="1"/>
  <c r="I69" i="6"/>
  <c r="H69" i="6"/>
  <c r="G69" i="6"/>
  <c r="M69" i="6" s="1"/>
  <c r="F69" i="6"/>
  <c r="E69" i="6"/>
  <c r="C69" i="6"/>
  <c r="N68" i="6"/>
  <c r="M68" i="6"/>
  <c r="C68" i="6"/>
  <c r="N67" i="6"/>
  <c r="M67" i="6"/>
  <c r="C67" i="6"/>
  <c r="N66" i="6"/>
  <c r="M66" i="6"/>
  <c r="C66" i="6"/>
  <c r="L65" i="6"/>
  <c r="K65" i="6"/>
  <c r="J65" i="6"/>
  <c r="I65" i="6"/>
  <c r="H65" i="6"/>
  <c r="N65" i="6" s="1"/>
  <c r="G65" i="6"/>
  <c r="M65" i="6" s="1"/>
  <c r="F65" i="6"/>
  <c r="E65" i="6"/>
  <c r="C65" i="6"/>
  <c r="N64" i="6"/>
  <c r="M64" i="6"/>
  <c r="C64" i="6"/>
  <c r="N63" i="6"/>
  <c r="M63" i="6"/>
  <c r="C63" i="6"/>
  <c r="N62" i="6"/>
  <c r="M62" i="6"/>
  <c r="C62" i="6"/>
  <c r="L61" i="6"/>
  <c r="K61" i="6"/>
  <c r="J61" i="6"/>
  <c r="I61" i="6"/>
  <c r="H61" i="6"/>
  <c r="N61" i="6" s="1"/>
  <c r="G61" i="6"/>
  <c r="M61" i="6" s="1"/>
  <c r="F61" i="6"/>
  <c r="E61" i="6"/>
  <c r="C61" i="6"/>
  <c r="N60" i="6"/>
  <c r="M60" i="6"/>
  <c r="C60" i="6"/>
  <c r="N59" i="6"/>
  <c r="M59" i="6"/>
  <c r="C59" i="6"/>
  <c r="N58" i="6"/>
  <c r="M58" i="6"/>
  <c r="C58" i="6"/>
  <c r="L57" i="6"/>
  <c r="K57" i="6"/>
  <c r="J57" i="6"/>
  <c r="I57" i="6"/>
  <c r="H57" i="6"/>
  <c r="N57" i="6" s="1"/>
  <c r="G57" i="6"/>
  <c r="M57" i="6" s="1"/>
  <c r="F57" i="6"/>
  <c r="E57" i="6"/>
  <c r="C57" i="6"/>
  <c r="N56" i="6"/>
  <c r="M56" i="6"/>
  <c r="C56" i="6"/>
  <c r="N55" i="6"/>
  <c r="M55" i="6"/>
  <c r="C55" i="6"/>
  <c r="L54" i="6"/>
  <c r="K54" i="6"/>
  <c r="J54" i="6"/>
  <c r="I54" i="6"/>
  <c r="M54" i="6" s="1"/>
  <c r="H54" i="6"/>
  <c r="N54" i="6" s="1"/>
  <c r="G54" i="6"/>
  <c r="F54" i="6"/>
  <c r="E54" i="6"/>
  <c r="C54" i="6"/>
  <c r="N53" i="6"/>
  <c r="M53" i="6"/>
  <c r="C53" i="6"/>
  <c r="N52" i="6"/>
  <c r="M52" i="6"/>
  <c r="C52" i="6"/>
  <c r="N51" i="6"/>
  <c r="M51" i="6"/>
  <c r="C51" i="6"/>
  <c r="L50" i="6"/>
  <c r="K50" i="6"/>
  <c r="J50" i="6"/>
  <c r="I50" i="6"/>
  <c r="M50" i="6" s="1"/>
  <c r="H50" i="6"/>
  <c r="N50" i="6" s="1"/>
  <c r="G50" i="6"/>
  <c r="F50" i="6"/>
  <c r="E50" i="6"/>
  <c r="C50" i="6"/>
  <c r="N49" i="6"/>
  <c r="M49" i="6"/>
  <c r="C49" i="6"/>
  <c r="N48" i="6"/>
  <c r="M48" i="6"/>
  <c r="C48" i="6"/>
  <c r="N47" i="6"/>
  <c r="M47" i="6"/>
  <c r="C47" i="6"/>
  <c r="L46" i="6"/>
  <c r="L183" i="6" s="1"/>
  <c r="K46" i="6"/>
  <c r="K183" i="6" s="1"/>
  <c r="J46" i="6"/>
  <c r="J183" i="6" s="1"/>
  <c r="I46" i="6"/>
  <c r="I183" i="6" s="1"/>
  <c r="H46" i="6"/>
  <c r="H183" i="6" s="1"/>
  <c r="G46" i="6"/>
  <c r="G183" i="6" s="1"/>
  <c r="F46" i="6"/>
  <c r="F183" i="6" s="1"/>
  <c r="E46" i="6"/>
  <c r="E183" i="6" s="1"/>
  <c r="C46" i="6"/>
  <c r="W8" i="6"/>
  <c r="W7" i="6"/>
  <c r="W6" i="6"/>
  <c r="W5" i="6"/>
  <c r="W4" i="6"/>
  <c r="D4" i="6"/>
  <c r="W3" i="6"/>
  <c r="M46" i="6" l="1"/>
  <c r="M183" i="6" s="1"/>
  <c r="N46" i="6"/>
  <c r="N183" i="6" s="1"/>
  <c r="M95" i="1"/>
  <c r="M91" i="1"/>
  <c r="M90" i="1"/>
  <c r="M89" i="1"/>
  <c r="M186" i="2"/>
  <c r="M187" i="2"/>
  <c r="M188" i="2"/>
  <c r="K196" i="2"/>
  <c r="E99" i="1"/>
  <c r="I71" i="3"/>
  <c r="F86" i="1"/>
  <c r="K99" i="1"/>
  <c r="M45" i="1"/>
  <c r="M192" i="2"/>
  <c r="M136" i="3"/>
  <c r="G145" i="3"/>
  <c r="I145" i="3"/>
  <c r="K145" i="3"/>
  <c r="M137" i="3"/>
  <c r="M138" i="3"/>
  <c r="M139" i="3"/>
  <c r="M140" i="3"/>
  <c r="M141" i="3"/>
  <c r="M142" i="3"/>
  <c r="M143" i="3"/>
  <c r="M144" i="3"/>
  <c r="N64" i="3"/>
  <c r="N65" i="3"/>
  <c r="N66" i="3"/>
  <c r="N67" i="3"/>
  <c r="N68" i="3"/>
  <c r="N69" i="3"/>
  <c r="N70" i="3"/>
  <c r="N72" i="3"/>
  <c r="N73" i="3"/>
  <c r="N74" i="3"/>
  <c r="N75" i="3"/>
  <c r="N76" i="3"/>
  <c r="N77" i="3"/>
  <c r="N79" i="3"/>
  <c r="N80" i="3"/>
  <c r="N81" i="3"/>
  <c r="N82" i="3"/>
  <c r="N83" i="3"/>
  <c r="N84" i="3"/>
  <c r="N86" i="3"/>
  <c r="N87" i="3"/>
  <c r="N88" i="3"/>
  <c r="N89" i="3"/>
  <c r="N90" i="3"/>
  <c r="N92" i="3"/>
  <c r="N93" i="3"/>
  <c r="N94" i="3"/>
  <c r="N95" i="3"/>
  <c r="N96" i="3"/>
  <c r="N97" i="3"/>
  <c r="N99" i="3"/>
  <c r="N100" i="3"/>
  <c r="N101" i="3"/>
  <c r="N102" i="3"/>
  <c r="N103" i="3"/>
  <c r="N105" i="3"/>
  <c r="N106" i="3"/>
  <c r="N107" i="3"/>
  <c r="N108" i="3"/>
  <c r="N110" i="3"/>
  <c r="N111" i="3"/>
  <c r="N112" i="3"/>
  <c r="N113" i="3"/>
  <c r="N115" i="3"/>
  <c r="N116" i="3"/>
  <c r="N117" i="3"/>
  <c r="N119" i="3"/>
  <c r="N120" i="3"/>
  <c r="N121" i="3"/>
  <c r="N123" i="3"/>
  <c r="N124" i="3"/>
  <c r="N126" i="3"/>
  <c r="N127" i="3"/>
  <c r="N129" i="3"/>
  <c r="N131" i="3"/>
  <c r="M64" i="3"/>
  <c r="M65" i="3"/>
  <c r="M66" i="3"/>
  <c r="M67" i="3"/>
  <c r="M68" i="3"/>
  <c r="M69" i="3"/>
  <c r="M70" i="3"/>
  <c r="M72" i="3"/>
  <c r="M73" i="3"/>
  <c r="M74" i="3"/>
  <c r="M75" i="3"/>
  <c r="M76" i="3"/>
  <c r="M77" i="3"/>
  <c r="M79" i="3"/>
  <c r="M80" i="3"/>
  <c r="M81" i="3"/>
  <c r="M82" i="3"/>
  <c r="M83" i="3"/>
  <c r="M84" i="3"/>
  <c r="M86" i="3"/>
  <c r="M87" i="3"/>
  <c r="M88" i="3"/>
  <c r="M89" i="3"/>
  <c r="M90" i="3"/>
  <c r="M92" i="3"/>
  <c r="M93" i="3"/>
  <c r="M94" i="3"/>
  <c r="M95" i="3"/>
  <c r="M96" i="3"/>
  <c r="M97" i="3"/>
  <c r="M99" i="3"/>
  <c r="M100" i="3"/>
  <c r="M101" i="3"/>
  <c r="M102" i="3"/>
  <c r="M103" i="3"/>
  <c r="M105" i="3"/>
  <c r="M106" i="3"/>
  <c r="M107" i="3"/>
  <c r="M108" i="3"/>
  <c r="M110" i="3"/>
  <c r="M111" i="3"/>
  <c r="M112" i="3"/>
  <c r="M113" i="3"/>
  <c r="M115" i="3"/>
  <c r="M116" i="3"/>
  <c r="M117" i="3"/>
  <c r="M119" i="3"/>
  <c r="M120" i="3"/>
  <c r="M121" i="3"/>
  <c r="M123" i="3"/>
  <c r="M124" i="3"/>
  <c r="M126" i="3"/>
  <c r="M127" i="3"/>
  <c r="M129" i="3"/>
  <c r="M131" i="3"/>
  <c r="F130" i="3"/>
  <c r="G130" i="3"/>
  <c r="H130" i="3"/>
  <c r="I130" i="3"/>
  <c r="J130" i="3"/>
  <c r="K130" i="3"/>
  <c r="L130" i="3"/>
  <c r="E130" i="3"/>
  <c r="F128" i="3"/>
  <c r="G128" i="3"/>
  <c r="H128" i="3"/>
  <c r="I128" i="3"/>
  <c r="J128" i="3"/>
  <c r="K128" i="3"/>
  <c r="L128" i="3"/>
  <c r="E128" i="3"/>
  <c r="F125" i="3"/>
  <c r="G125" i="3"/>
  <c r="H125" i="3"/>
  <c r="I125" i="3"/>
  <c r="J125" i="3"/>
  <c r="K125" i="3"/>
  <c r="L125" i="3"/>
  <c r="E125" i="3"/>
  <c r="F122" i="3"/>
  <c r="G122" i="3"/>
  <c r="H122" i="3"/>
  <c r="I122" i="3"/>
  <c r="J122" i="3"/>
  <c r="K122" i="3"/>
  <c r="L122" i="3"/>
  <c r="E122" i="3"/>
  <c r="F118" i="3"/>
  <c r="G118" i="3"/>
  <c r="H118" i="3"/>
  <c r="I118" i="3"/>
  <c r="J118" i="3"/>
  <c r="K118" i="3"/>
  <c r="L118" i="3"/>
  <c r="E118" i="3"/>
  <c r="F114" i="3"/>
  <c r="G114" i="3"/>
  <c r="H114" i="3"/>
  <c r="I114" i="3"/>
  <c r="J114" i="3"/>
  <c r="K114" i="3"/>
  <c r="L114" i="3"/>
  <c r="E114" i="3"/>
  <c r="F109" i="3"/>
  <c r="G109" i="3"/>
  <c r="H109" i="3"/>
  <c r="I109" i="3"/>
  <c r="J109" i="3"/>
  <c r="K109" i="3"/>
  <c r="L109" i="3"/>
  <c r="E109" i="3"/>
  <c r="F104" i="3"/>
  <c r="G104" i="3"/>
  <c r="H104" i="3"/>
  <c r="I104" i="3"/>
  <c r="J104" i="3"/>
  <c r="K104" i="3"/>
  <c r="L104" i="3"/>
  <c r="E104" i="3"/>
  <c r="F98" i="3"/>
  <c r="G98" i="3"/>
  <c r="H98" i="3"/>
  <c r="I98" i="3"/>
  <c r="J98" i="3"/>
  <c r="K98" i="3"/>
  <c r="L98" i="3"/>
  <c r="E98" i="3"/>
  <c r="L91" i="3"/>
  <c r="F91" i="3"/>
  <c r="G91" i="3"/>
  <c r="H91" i="3"/>
  <c r="I91" i="3"/>
  <c r="J91" i="3"/>
  <c r="K91" i="3"/>
  <c r="E91" i="3"/>
  <c r="F85" i="3"/>
  <c r="G85" i="3"/>
  <c r="H85" i="3"/>
  <c r="I85" i="3"/>
  <c r="J85" i="3"/>
  <c r="K85" i="3"/>
  <c r="L85" i="3"/>
  <c r="E85" i="3"/>
  <c r="F78" i="3"/>
  <c r="G78" i="3"/>
  <c r="H78" i="3"/>
  <c r="I78" i="3"/>
  <c r="J78" i="3"/>
  <c r="K78" i="3"/>
  <c r="L78" i="3"/>
  <c r="E78" i="3"/>
  <c r="F71" i="3"/>
  <c r="G71" i="3"/>
  <c r="H71" i="3"/>
  <c r="N71" i="3" s="1"/>
  <c r="J71" i="3"/>
  <c r="K71" i="3"/>
  <c r="L71" i="3"/>
  <c r="E71" i="3"/>
  <c r="F63" i="3"/>
  <c r="G63" i="3"/>
  <c r="H63" i="3"/>
  <c r="I63" i="3"/>
  <c r="J63" i="3"/>
  <c r="K63" i="3"/>
  <c r="L63" i="3"/>
  <c r="E63" i="3"/>
  <c r="F59" i="3"/>
  <c r="G59" i="3"/>
  <c r="H59" i="3"/>
  <c r="I59" i="3"/>
  <c r="I132" i="3" s="1"/>
  <c r="J59" i="3"/>
  <c r="N59" i="3" s="1"/>
  <c r="K59" i="3"/>
  <c r="L59" i="3"/>
  <c r="E59" i="3"/>
  <c r="F55" i="3"/>
  <c r="G55" i="3"/>
  <c r="M55" i="3" s="1"/>
  <c r="H55" i="3"/>
  <c r="I55" i="3"/>
  <c r="J55" i="3"/>
  <c r="K55" i="3"/>
  <c r="L55" i="3"/>
  <c r="E55" i="3"/>
  <c r="F51" i="3"/>
  <c r="G51" i="3"/>
  <c r="M51" i="3" s="1"/>
  <c r="H51" i="3"/>
  <c r="I51" i="3"/>
  <c r="J51" i="3"/>
  <c r="K51" i="3"/>
  <c r="L51" i="3"/>
  <c r="E51" i="3"/>
  <c r="F47" i="3"/>
  <c r="G47" i="3"/>
  <c r="M47" i="3" s="1"/>
  <c r="H47" i="3"/>
  <c r="I47" i="3"/>
  <c r="J47" i="3"/>
  <c r="K47" i="3"/>
  <c r="L47" i="3"/>
  <c r="E47" i="3"/>
  <c r="F43" i="3"/>
  <c r="G43" i="3"/>
  <c r="M43" i="3" s="1"/>
  <c r="H43" i="3"/>
  <c r="I43" i="3"/>
  <c r="J43" i="3"/>
  <c r="K43" i="3"/>
  <c r="L43" i="3"/>
  <c r="E43" i="3"/>
  <c r="F39" i="3"/>
  <c r="G39" i="3"/>
  <c r="M39" i="3" s="1"/>
  <c r="H39" i="3"/>
  <c r="I39" i="3"/>
  <c r="J39" i="3"/>
  <c r="K39" i="3"/>
  <c r="L39" i="3"/>
  <c r="E39" i="3"/>
  <c r="C120" i="3"/>
  <c r="C121" i="3"/>
  <c r="C122" i="3"/>
  <c r="C123" i="3"/>
  <c r="C124" i="3"/>
  <c r="C125" i="3"/>
  <c r="C126" i="3"/>
  <c r="C127" i="3"/>
  <c r="C128" i="3"/>
  <c r="C129" i="3"/>
  <c r="C130" i="3"/>
  <c r="C62" i="3"/>
  <c r="M62" i="3"/>
  <c r="N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39" i="3"/>
  <c r="N39" i="3"/>
  <c r="C40" i="3"/>
  <c r="M40" i="3"/>
  <c r="N40" i="3"/>
  <c r="C41" i="3"/>
  <c r="M41" i="3"/>
  <c r="N41" i="3"/>
  <c r="C42" i="3"/>
  <c r="M42" i="3"/>
  <c r="N42" i="3"/>
  <c r="C43" i="3"/>
  <c r="N43" i="3"/>
  <c r="C44" i="3"/>
  <c r="M44" i="3"/>
  <c r="N44" i="3"/>
  <c r="C45" i="3"/>
  <c r="M45" i="3"/>
  <c r="N45" i="3"/>
  <c r="C46" i="3"/>
  <c r="M46" i="3"/>
  <c r="N46" i="3"/>
  <c r="C47" i="3"/>
  <c r="N47" i="3"/>
  <c r="C48" i="3"/>
  <c r="M48" i="3"/>
  <c r="N48" i="3"/>
  <c r="C49" i="3"/>
  <c r="M49" i="3"/>
  <c r="N49" i="3"/>
  <c r="C50" i="3"/>
  <c r="M50" i="3"/>
  <c r="N50" i="3"/>
  <c r="C51" i="3"/>
  <c r="N51" i="3"/>
  <c r="C52" i="3"/>
  <c r="M52" i="3"/>
  <c r="N52" i="3"/>
  <c r="C53" i="3"/>
  <c r="M53" i="3"/>
  <c r="N53" i="3"/>
  <c r="C54" i="3"/>
  <c r="M54" i="3"/>
  <c r="N54" i="3"/>
  <c r="C55" i="3"/>
  <c r="N55" i="3"/>
  <c r="C56" i="3"/>
  <c r="M56" i="3"/>
  <c r="N56" i="3"/>
  <c r="C57" i="3"/>
  <c r="M57" i="3"/>
  <c r="N57" i="3"/>
  <c r="C58" i="3"/>
  <c r="M58" i="3"/>
  <c r="N58" i="3"/>
  <c r="C59" i="3"/>
  <c r="C60" i="3"/>
  <c r="M60" i="3"/>
  <c r="N60" i="3"/>
  <c r="C61" i="3"/>
  <c r="M61" i="3"/>
  <c r="N61" i="3"/>
  <c r="M135" i="3"/>
  <c r="E145" i="3"/>
  <c r="E196" i="2"/>
  <c r="E180" i="2"/>
  <c r="F180" i="2"/>
  <c r="G180" i="2"/>
  <c r="H180" i="2"/>
  <c r="I180" i="2"/>
  <c r="J180" i="2"/>
  <c r="K180" i="2"/>
  <c r="L180" i="2"/>
  <c r="F177" i="2"/>
  <c r="G177" i="2"/>
  <c r="H177" i="2"/>
  <c r="I177" i="2"/>
  <c r="J177" i="2"/>
  <c r="K177" i="2"/>
  <c r="L177" i="2"/>
  <c r="E177" i="2"/>
  <c r="F174" i="2"/>
  <c r="G174" i="2"/>
  <c r="H174" i="2"/>
  <c r="N174" i="2" s="1"/>
  <c r="I174" i="2"/>
  <c r="J174" i="2"/>
  <c r="K174" i="2"/>
  <c r="L174" i="2"/>
  <c r="E174" i="2"/>
  <c r="F171" i="2"/>
  <c r="G171" i="2"/>
  <c r="H171" i="2"/>
  <c r="I171" i="2"/>
  <c r="J171" i="2"/>
  <c r="K171" i="2"/>
  <c r="L171" i="2"/>
  <c r="E171" i="2"/>
  <c r="F168" i="2"/>
  <c r="G168" i="2"/>
  <c r="H168" i="2"/>
  <c r="N168" i="2" s="1"/>
  <c r="I168" i="2"/>
  <c r="J168" i="2"/>
  <c r="K168" i="2"/>
  <c r="L168" i="2"/>
  <c r="E168" i="2"/>
  <c r="F165" i="2"/>
  <c r="G165" i="2"/>
  <c r="H165" i="2"/>
  <c r="I165" i="2"/>
  <c r="J165" i="2"/>
  <c r="K165" i="2"/>
  <c r="L165" i="2"/>
  <c r="E165" i="2"/>
  <c r="F161" i="2"/>
  <c r="G161" i="2"/>
  <c r="H161" i="2"/>
  <c r="I161" i="2"/>
  <c r="J161" i="2"/>
  <c r="K161" i="2"/>
  <c r="L161" i="2"/>
  <c r="E161" i="2"/>
  <c r="F157" i="2"/>
  <c r="G157" i="2"/>
  <c r="H157" i="2"/>
  <c r="I157" i="2"/>
  <c r="J157" i="2"/>
  <c r="K157" i="2"/>
  <c r="L157" i="2"/>
  <c r="E157" i="2"/>
  <c r="F153" i="2"/>
  <c r="G153" i="2"/>
  <c r="H153" i="2"/>
  <c r="N153" i="2" s="1"/>
  <c r="I153" i="2"/>
  <c r="J153" i="2"/>
  <c r="K153" i="2"/>
  <c r="L153" i="2"/>
  <c r="E153" i="2"/>
  <c r="F150" i="2"/>
  <c r="G150" i="2"/>
  <c r="H150" i="2"/>
  <c r="N150" i="2" s="1"/>
  <c r="I150" i="2"/>
  <c r="J150" i="2"/>
  <c r="K150" i="2"/>
  <c r="L150" i="2"/>
  <c r="E150" i="2"/>
  <c r="F146" i="2"/>
  <c r="G146" i="2"/>
  <c r="H146" i="2"/>
  <c r="I146" i="2"/>
  <c r="J146" i="2"/>
  <c r="K146" i="2"/>
  <c r="L146" i="2"/>
  <c r="E146" i="2"/>
  <c r="F141" i="2"/>
  <c r="G141" i="2"/>
  <c r="H141" i="2"/>
  <c r="N141" i="2" s="1"/>
  <c r="I141" i="2"/>
  <c r="J141" i="2"/>
  <c r="K141" i="2"/>
  <c r="L141" i="2"/>
  <c r="E141" i="2"/>
  <c r="F137" i="2"/>
  <c r="G137" i="2"/>
  <c r="H137" i="2"/>
  <c r="N137" i="2" s="1"/>
  <c r="I137" i="2"/>
  <c r="J137" i="2"/>
  <c r="K137" i="2"/>
  <c r="L137" i="2"/>
  <c r="E137" i="2"/>
  <c r="F132" i="2"/>
  <c r="G132" i="2"/>
  <c r="H132" i="2"/>
  <c r="N132" i="2" s="1"/>
  <c r="I132" i="2"/>
  <c r="J132" i="2"/>
  <c r="K132" i="2"/>
  <c r="L132" i="2"/>
  <c r="E132" i="2"/>
  <c r="C128" i="2"/>
  <c r="C129" i="2"/>
  <c r="C130" i="2"/>
  <c r="C131" i="2"/>
  <c r="F127" i="2"/>
  <c r="G127" i="2"/>
  <c r="H127" i="2"/>
  <c r="I127" i="2"/>
  <c r="J127" i="2"/>
  <c r="K127" i="2"/>
  <c r="L127" i="2"/>
  <c r="E127" i="2"/>
  <c r="F124" i="2"/>
  <c r="G124" i="2"/>
  <c r="H124" i="2"/>
  <c r="N124" i="2" s="1"/>
  <c r="I124" i="2"/>
  <c r="J124" i="2"/>
  <c r="K124" i="2"/>
  <c r="L124" i="2"/>
  <c r="E124" i="2"/>
  <c r="F121" i="2"/>
  <c r="G121" i="2"/>
  <c r="H121" i="2"/>
  <c r="N121" i="2" s="1"/>
  <c r="I121" i="2"/>
  <c r="J121" i="2"/>
  <c r="K121" i="2"/>
  <c r="L121" i="2"/>
  <c r="E121" i="2"/>
  <c r="F111" i="2"/>
  <c r="G111" i="2"/>
  <c r="H111" i="2"/>
  <c r="I111" i="2"/>
  <c r="J111" i="2"/>
  <c r="K111" i="2"/>
  <c r="L111" i="2"/>
  <c r="E111" i="2"/>
  <c r="F105" i="2"/>
  <c r="G105" i="2"/>
  <c r="H105" i="2"/>
  <c r="N105" i="2" s="1"/>
  <c r="I105" i="2"/>
  <c r="J105" i="2"/>
  <c r="K105" i="2"/>
  <c r="L105" i="2"/>
  <c r="E105" i="2"/>
  <c r="F99" i="2"/>
  <c r="G99" i="2"/>
  <c r="H99" i="2"/>
  <c r="I99" i="2"/>
  <c r="J99" i="2"/>
  <c r="K99" i="2"/>
  <c r="L99" i="2"/>
  <c r="E99" i="2"/>
  <c r="F90" i="2"/>
  <c r="G90" i="2"/>
  <c r="H90" i="2"/>
  <c r="N90" i="2" s="1"/>
  <c r="I90" i="2"/>
  <c r="J90" i="2"/>
  <c r="K90" i="2"/>
  <c r="L90" i="2"/>
  <c r="E90" i="2"/>
  <c r="F85" i="2"/>
  <c r="G85" i="2"/>
  <c r="H85" i="2"/>
  <c r="I85" i="2"/>
  <c r="J85" i="2"/>
  <c r="K85" i="2"/>
  <c r="L85" i="2"/>
  <c r="E85" i="2"/>
  <c r="F71" i="2"/>
  <c r="G71" i="2"/>
  <c r="H71" i="2"/>
  <c r="N71" i="2" s="1"/>
  <c r="I71" i="2"/>
  <c r="J71" i="2"/>
  <c r="K71" i="2"/>
  <c r="L71" i="2"/>
  <c r="E71" i="2"/>
  <c r="F69" i="2"/>
  <c r="G69" i="2"/>
  <c r="H69" i="2"/>
  <c r="N69" i="2" s="1"/>
  <c r="I69" i="2"/>
  <c r="J69" i="2"/>
  <c r="K69" i="2"/>
  <c r="L69" i="2"/>
  <c r="E69" i="2"/>
  <c r="F65" i="2"/>
  <c r="G65" i="2"/>
  <c r="H65" i="2"/>
  <c r="N65" i="2" s="1"/>
  <c r="I65" i="2"/>
  <c r="J65" i="2"/>
  <c r="K65" i="2"/>
  <c r="L65" i="2"/>
  <c r="E65" i="2"/>
  <c r="E61" i="2"/>
  <c r="F61" i="2"/>
  <c r="G61" i="2"/>
  <c r="M61" i="2" s="1"/>
  <c r="H61" i="2"/>
  <c r="N61" i="2" s="1"/>
  <c r="I61" i="2"/>
  <c r="J61" i="2"/>
  <c r="K61" i="2"/>
  <c r="L61" i="2"/>
  <c r="F57" i="2"/>
  <c r="G57" i="2"/>
  <c r="H57" i="2"/>
  <c r="N57" i="2" s="1"/>
  <c r="I57" i="2"/>
  <c r="J57" i="2"/>
  <c r="K57" i="2"/>
  <c r="L57" i="2"/>
  <c r="E57" i="2"/>
  <c r="F54" i="2"/>
  <c r="G54" i="2"/>
  <c r="H54" i="2"/>
  <c r="I54" i="2"/>
  <c r="J54" i="2"/>
  <c r="K54" i="2"/>
  <c r="L54" i="2"/>
  <c r="E54" i="2"/>
  <c r="F50" i="2"/>
  <c r="G50" i="2"/>
  <c r="H50" i="2"/>
  <c r="I50" i="2"/>
  <c r="J50" i="2"/>
  <c r="K50" i="2"/>
  <c r="L50" i="2"/>
  <c r="E50" i="2"/>
  <c r="E46" i="2"/>
  <c r="E183" i="2" s="1"/>
  <c r="L46" i="2"/>
  <c r="N49" i="2"/>
  <c r="N51" i="2"/>
  <c r="N52" i="2"/>
  <c r="N53" i="2"/>
  <c r="N54" i="2"/>
  <c r="N55" i="2"/>
  <c r="N56" i="2"/>
  <c r="N58" i="2"/>
  <c r="N59" i="2"/>
  <c r="N60" i="2"/>
  <c r="N62" i="2"/>
  <c r="N63" i="2"/>
  <c r="N64" i="2"/>
  <c r="N66" i="2"/>
  <c r="N67" i="2"/>
  <c r="N68" i="2"/>
  <c r="N70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6" i="2"/>
  <c r="N87" i="2"/>
  <c r="N88" i="2"/>
  <c r="N89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2" i="2"/>
  <c r="N123" i="2"/>
  <c r="N125" i="2"/>
  <c r="N126" i="2"/>
  <c r="N127" i="2"/>
  <c r="N128" i="2"/>
  <c r="N129" i="2"/>
  <c r="N130" i="2"/>
  <c r="N131" i="2"/>
  <c r="N133" i="2"/>
  <c r="N134" i="2"/>
  <c r="N135" i="2"/>
  <c r="N136" i="2"/>
  <c r="N138" i="2"/>
  <c r="N139" i="2"/>
  <c r="N140" i="2"/>
  <c r="N142" i="2"/>
  <c r="N143" i="2"/>
  <c r="N144" i="2"/>
  <c r="N145" i="2"/>
  <c r="N147" i="2"/>
  <c r="N148" i="2"/>
  <c r="N149" i="2"/>
  <c r="N151" i="2"/>
  <c r="N152" i="2"/>
  <c r="N154" i="2"/>
  <c r="N155" i="2"/>
  <c r="N156" i="2"/>
  <c r="N158" i="2"/>
  <c r="N159" i="2"/>
  <c r="N160" i="2"/>
  <c r="N161" i="2"/>
  <c r="N162" i="2"/>
  <c r="N163" i="2"/>
  <c r="N164" i="2"/>
  <c r="N165" i="2"/>
  <c r="N166" i="2"/>
  <c r="N167" i="2"/>
  <c r="N169" i="2"/>
  <c r="N170" i="2"/>
  <c r="N171" i="2"/>
  <c r="N172" i="2"/>
  <c r="N173" i="2"/>
  <c r="N175" i="2"/>
  <c r="N176" i="2"/>
  <c r="N177" i="2"/>
  <c r="N178" i="2"/>
  <c r="N179" i="2"/>
  <c r="N180" i="2"/>
  <c r="N181" i="2"/>
  <c r="N182" i="2"/>
  <c r="M49" i="2"/>
  <c r="M50" i="2"/>
  <c r="M51" i="2"/>
  <c r="M52" i="2"/>
  <c r="M53" i="2"/>
  <c r="M54" i="2"/>
  <c r="M55" i="2"/>
  <c r="M56" i="2"/>
  <c r="M57" i="2"/>
  <c r="M58" i="2"/>
  <c r="M59" i="2"/>
  <c r="M60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F46" i="2"/>
  <c r="G46" i="2"/>
  <c r="H46" i="2"/>
  <c r="I46" i="2"/>
  <c r="J46" i="2"/>
  <c r="K46" i="2"/>
  <c r="C178" i="2"/>
  <c r="C179" i="2"/>
  <c r="C180" i="2"/>
  <c r="C181" i="2"/>
  <c r="C182" i="2"/>
  <c r="C143" i="2"/>
  <c r="C93" i="2"/>
  <c r="C94" i="2"/>
  <c r="C95" i="2"/>
  <c r="C96" i="2"/>
  <c r="C49" i="2"/>
  <c r="C169" i="2"/>
  <c r="C170" i="2"/>
  <c r="C171" i="2"/>
  <c r="C172" i="2"/>
  <c r="C173" i="2"/>
  <c r="C174" i="2"/>
  <c r="C175" i="2"/>
  <c r="C176" i="2"/>
  <c r="C177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32" i="2"/>
  <c r="C133" i="2"/>
  <c r="C135" i="2"/>
  <c r="C136" i="2"/>
  <c r="C137" i="2"/>
  <c r="C138" i="2"/>
  <c r="C139" i="2"/>
  <c r="C140" i="2"/>
  <c r="C141" i="2"/>
  <c r="C142" i="2"/>
  <c r="C144" i="2"/>
  <c r="C145" i="2"/>
  <c r="C146" i="2"/>
  <c r="C147" i="2"/>
  <c r="C148" i="2"/>
  <c r="C149" i="2"/>
  <c r="C150" i="2"/>
  <c r="C151" i="2"/>
  <c r="L132" i="3" l="1"/>
  <c r="M59" i="3"/>
  <c r="K132" i="3"/>
  <c r="G132" i="3"/>
  <c r="M132" i="3" s="1"/>
  <c r="F132" i="3"/>
  <c r="J132" i="3"/>
  <c r="N78" i="3"/>
  <c r="N85" i="3"/>
  <c r="M91" i="3"/>
  <c r="N98" i="3"/>
  <c r="N104" i="3"/>
  <c r="N109" i="3"/>
  <c r="N114" i="3"/>
  <c r="N118" i="3"/>
  <c r="N122" i="3"/>
  <c r="N125" i="3"/>
  <c r="N128" i="3"/>
  <c r="N130" i="3"/>
  <c r="H132" i="3"/>
  <c r="N63" i="3"/>
  <c r="M71" i="3"/>
  <c r="M78" i="3"/>
  <c r="M85" i="3"/>
  <c r="M98" i="3"/>
  <c r="M104" i="3"/>
  <c r="M109" i="3"/>
  <c r="M114" i="3"/>
  <c r="M118" i="3"/>
  <c r="M122" i="3"/>
  <c r="M125" i="3"/>
  <c r="M128" i="3"/>
  <c r="M130" i="3"/>
  <c r="M63" i="3"/>
  <c r="N91" i="3"/>
  <c r="M46" i="2"/>
  <c r="N85" i="2"/>
  <c r="N146" i="2"/>
  <c r="N157" i="2"/>
  <c r="N46" i="2"/>
  <c r="M137" i="2"/>
  <c r="M145" i="3"/>
  <c r="E132" i="3"/>
  <c r="K183" i="2"/>
  <c r="J183" i="2"/>
  <c r="L183" i="2"/>
  <c r="N50" i="2"/>
  <c r="H183" i="2"/>
  <c r="F183" i="2"/>
  <c r="I183" i="2"/>
  <c r="G183" i="2"/>
  <c r="N132" i="3" l="1"/>
  <c r="G196" i="2"/>
  <c r="I196" i="2"/>
  <c r="M196" i="2" l="1"/>
  <c r="C46" i="2"/>
  <c r="C47" i="2"/>
  <c r="C48" i="2"/>
  <c r="C50" i="2"/>
  <c r="M189" i="2"/>
  <c r="M190" i="2"/>
  <c r="M191" i="2"/>
  <c r="M193" i="2"/>
  <c r="M194" i="2"/>
  <c r="M195" i="2"/>
  <c r="C51" i="2"/>
  <c r="C52" i="2"/>
  <c r="C53" i="2"/>
  <c r="C54" i="2"/>
  <c r="C55" i="2"/>
  <c r="N47" i="2"/>
  <c r="N48" i="2"/>
  <c r="M47" i="2"/>
  <c r="M48" i="2"/>
  <c r="N45" i="1"/>
  <c r="M98" i="1"/>
  <c r="I99" i="1"/>
  <c r="G99" i="1"/>
  <c r="E86" i="1"/>
  <c r="M92" i="1"/>
  <c r="M93" i="1"/>
  <c r="M94" i="1"/>
  <c r="M96" i="1"/>
  <c r="M97" i="1"/>
  <c r="G86" i="1"/>
  <c r="H86" i="1"/>
  <c r="I86" i="1"/>
  <c r="J86" i="1"/>
  <c r="K86" i="1"/>
  <c r="L86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99" i="1" l="1"/>
  <c r="M183" i="2"/>
  <c r="N183" i="2"/>
  <c r="N86" i="1"/>
  <c r="M86" i="1"/>
  <c r="W8" i="2"/>
  <c r="W7" i="2"/>
  <c r="W6" i="2"/>
  <c r="W5" i="2"/>
  <c r="W4" i="2"/>
  <c r="W3" i="2"/>
  <c r="W9" i="1"/>
  <c r="W8" i="1"/>
  <c r="W7" i="1"/>
  <c r="W6" i="1"/>
  <c r="W5" i="1"/>
  <c r="D4" i="3" l="1"/>
  <c r="D4" i="2"/>
  <c r="D6" i="1"/>
  <c r="W4" i="1" s="1"/>
  <c r="CO6" i="5"/>
  <c r="CX6" i="5"/>
  <c r="CO7" i="5"/>
  <c r="CX7" i="5"/>
  <c r="CO8" i="5"/>
  <c r="CX8" i="5"/>
  <c r="CO9" i="5"/>
  <c r="CX9" i="5"/>
  <c r="C86" i="1"/>
  <c r="C99" i="1"/>
  <c r="C196" i="2"/>
  <c r="C183" i="2"/>
  <c r="CO138" i="5"/>
  <c r="CO137" i="5"/>
  <c r="CO136" i="5"/>
  <c r="CO135" i="5"/>
  <c r="CO134" i="5"/>
  <c r="CO133" i="5"/>
  <c r="CO132" i="5"/>
  <c r="CO131" i="5"/>
  <c r="CO130" i="5"/>
  <c r="CO129" i="5"/>
  <c r="CO128" i="5"/>
  <c r="CO127" i="5"/>
  <c r="CO126" i="5"/>
  <c r="CO125" i="5"/>
  <c r="CO124" i="5"/>
  <c r="CO123" i="5"/>
  <c r="CO122" i="5"/>
  <c r="CO121" i="5"/>
  <c r="CO120" i="5"/>
  <c r="CO119" i="5"/>
  <c r="CO118" i="5"/>
  <c r="CO117" i="5"/>
  <c r="CO116" i="5"/>
  <c r="CO115" i="5"/>
  <c r="CO114" i="5"/>
  <c r="CO113" i="5"/>
  <c r="CO112" i="5"/>
  <c r="CO111" i="5"/>
  <c r="CO110" i="5"/>
  <c r="CO109" i="5"/>
  <c r="CO108" i="5"/>
  <c r="CO107" i="5"/>
  <c r="CO106" i="5"/>
  <c r="CO105" i="5"/>
  <c r="CO104" i="5"/>
  <c r="CO103" i="5"/>
  <c r="CO102" i="5"/>
  <c r="CO101" i="5"/>
  <c r="CO100" i="5"/>
  <c r="CO99" i="5"/>
  <c r="CO98" i="5"/>
  <c r="CO97" i="5"/>
  <c r="CO96" i="5"/>
  <c r="CO95" i="5"/>
  <c r="CO94" i="5"/>
  <c r="CO93" i="5"/>
  <c r="CO92" i="5"/>
  <c r="CO91" i="5"/>
  <c r="CO90" i="5"/>
  <c r="CO89" i="5"/>
  <c r="CO88" i="5"/>
  <c r="CO87" i="5"/>
  <c r="CO86" i="5"/>
  <c r="CO85" i="5"/>
  <c r="CO84" i="5"/>
  <c r="CO83" i="5"/>
  <c r="CO82" i="5"/>
  <c r="CO81" i="5"/>
  <c r="CO80" i="5"/>
  <c r="CO79" i="5"/>
  <c r="CO78" i="5"/>
  <c r="CO77" i="5"/>
  <c r="CO76" i="5"/>
  <c r="CO75" i="5"/>
  <c r="CO74" i="5"/>
  <c r="CO73" i="5"/>
  <c r="CO72" i="5"/>
  <c r="CO71" i="5"/>
  <c r="CO70" i="5"/>
  <c r="CO69" i="5"/>
  <c r="CO68" i="5"/>
  <c r="CO67" i="5"/>
  <c r="CO66" i="5"/>
  <c r="CO65" i="5"/>
  <c r="CO64" i="5"/>
  <c r="CO63" i="5"/>
  <c r="CO62" i="5"/>
  <c r="CO61" i="5"/>
  <c r="CO60" i="5"/>
  <c r="CO59" i="5"/>
  <c r="CO58" i="5"/>
  <c r="CO57" i="5"/>
  <c r="CO56" i="5"/>
  <c r="CO55" i="5"/>
  <c r="CO54" i="5"/>
  <c r="CO53" i="5"/>
  <c r="CO52" i="5"/>
  <c r="CO51" i="5"/>
  <c r="CO50" i="5"/>
  <c r="CO49" i="5"/>
  <c r="CO48" i="5"/>
  <c r="CO47" i="5"/>
  <c r="CO46" i="5"/>
  <c r="CO45" i="5"/>
  <c r="CO44" i="5"/>
  <c r="CO43" i="5"/>
  <c r="CO42" i="5"/>
  <c r="CO41" i="5"/>
  <c r="CO40" i="5"/>
  <c r="CO39" i="5"/>
  <c r="CO38" i="5"/>
  <c r="CO37" i="5"/>
  <c r="CO36" i="5"/>
  <c r="CO35" i="5"/>
  <c r="CO34" i="5"/>
  <c r="CO33" i="5"/>
  <c r="CO32" i="5"/>
  <c r="CO31" i="5"/>
  <c r="CO30" i="5"/>
  <c r="CO29" i="5"/>
  <c r="CO28" i="5"/>
  <c r="CO27" i="5"/>
  <c r="CO26" i="5"/>
  <c r="CO25" i="5"/>
  <c r="CO24" i="5"/>
  <c r="CO23" i="5"/>
  <c r="CO22" i="5"/>
  <c r="CO21" i="5"/>
  <c r="CO20" i="5"/>
  <c r="CO19" i="5"/>
  <c r="CO18" i="5"/>
  <c r="CX17" i="5"/>
  <c r="CO17" i="5"/>
  <c r="CX16" i="5"/>
  <c r="CO16" i="5"/>
  <c r="CX15" i="5"/>
  <c r="CO15" i="5"/>
  <c r="CX14" i="5"/>
  <c r="CO14" i="5"/>
  <c r="CX13" i="5"/>
  <c r="CO13" i="5"/>
  <c r="CX12" i="5"/>
  <c r="CO12" i="5"/>
  <c r="CX11" i="5"/>
  <c r="CO11" i="5"/>
  <c r="CX10" i="5"/>
  <c r="CO10" i="5"/>
  <c r="CX5" i="5"/>
  <c r="CO5" i="5"/>
  <c r="CX4" i="5"/>
  <c r="CO4" i="5"/>
  <c r="CX3" i="5"/>
  <c r="CO3" i="5"/>
  <c r="CX2" i="5"/>
  <c r="CO2" i="5"/>
  <c r="CO1" i="5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D7" i="1" l="1"/>
  <c r="D5" i="3"/>
  <c r="C145" i="3" l="1"/>
  <c r="C132" i="3"/>
</calcChain>
</file>

<file path=xl/comments1.xml><?xml version="1.0" encoding="utf-8"?>
<comments xmlns="http://schemas.openxmlformats.org/spreadsheetml/2006/main">
  <authors>
    <author>LPA</author>
  </authors>
  <commentList>
    <comment ref="D4" authorId="0">
      <text>
        <r>
          <rPr>
            <sz val="9"/>
            <color indexed="81"/>
            <rFont val="Tahoma"/>
            <family val="2"/>
          </rPr>
          <t xml:space="preserve">Изаберисте сектор са листе
</t>
        </r>
      </text>
    </comment>
    <comment ref="D5" authorId="0">
      <text>
        <r>
          <rPr>
            <sz val="9"/>
            <color indexed="81"/>
            <rFont val="Tahoma"/>
            <family val="2"/>
          </rPr>
          <t>Изаберите програм са листе</t>
        </r>
      </text>
    </comment>
    <comment ref="B45" authorId="0">
      <text>
        <r>
          <rPr>
            <sz val="9"/>
            <color indexed="81"/>
            <rFont val="Tahoma"/>
            <family val="2"/>
          </rPr>
          <t xml:space="preserve">Изаберите Активност или Пројекат, овај ред мора да буде попуњен иначе називи програмских активности неће радити
</t>
        </r>
      </text>
    </comment>
    <comment ref="C45" authorId="0">
      <text>
        <r>
          <rPr>
            <sz val="9"/>
            <color indexed="81"/>
            <rFont val="Tahoma"/>
            <family val="2"/>
          </rPr>
          <t>Изаберите програмску активност са листе.</t>
        </r>
        <r>
          <rPr>
            <b/>
            <sz val="9"/>
            <color indexed="81"/>
            <rFont val="Tahoma"/>
            <family val="2"/>
          </rPr>
          <t xml:space="preserve"> За пројекат упишите шифру и назив пројекта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sz val="9"/>
            <color indexed="81"/>
            <rFont val="Tahoma"/>
            <family val="2"/>
          </rPr>
          <t xml:space="preserve">
Због непостојања коначног броја пројеката и програмских ограничења Ексела, </t>
        </r>
        <r>
          <rPr>
            <b/>
            <sz val="9"/>
            <color indexed="81"/>
            <rFont val="Tahoma"/>
            <family val="2"/>
          </rPr>
          <t>укупне износе расхода по годинама</t>
        </r>
        <r>
          <rPr>
            <sz val="9"/>
            <color indexed="81"/>
            <rFont val="Tahoma"/>
            <family val="2"/>
          </rPr>
          <t xml:space="preserve"> наведених програмских активности и пројеката не могу се аутоматски учитати и морају се ручно уписати или ископирати, при том водити рачуна да се ископирају само вредности а не формуле. Поступак за копирање само вредности из ћелија је идентичан као и сваки други copy/paste посао, с тим што уместо команде paste у опцијама на десном клику, идете на </t>
        </r>
        <r>
          <rPr>
            <b/>
            <i/>
            <sz val="9"/>
            <color indexed="81"/>
            <rFont val="Tahoma"/>
            <family val="2"/>
          </rPr>
          <t>Paste special</t>
        </r>
        <r>
          <rPr>
            <sz val="9"/>
            <color indexed="81"/>
            <rFont val="Tahoma"/>
            <family val="2"/>
          </rPr>
          <t xml:space="preserve"> и штиклирате oпцију</t>
        </r>
        <r>
          <rPr>
            <b/>
            <i/>
            <sz val="9"/>
            <color indexed="81"/>
            <rFont val="Tahoma"/>
            <family val="2"/>
          </rPr>
          <t xml:space="preserve"> Values and number formats</t>
        </r>
        <r>
          <rPr>
            <sz val="9"/>
            <color indexed="81"/>
            <rFont val="Tahoma"/>
            <family val="2"/>
          </rPr>
          <t>.</t>
        </r>
      </text>
    </comment>
    <comment ref="B89" authorId="0">
      <text>
        <r>
          <rPr>
            <sz val="9"/>
            <color indexed="81"/>
            <rFont val="Tahoma"/>
            <family val="2"/>
          </rPr>
          <t xml:space="preserve">Изаберите извор финансирања са листе
</t>
        </r>
      </text>
    </comment>
  </commentList>
</comments>
</file>

<file path=xl/comments2.xml><?xml version="1.0" encoding="utf-8"?>
<comments xmlns="http://schemas.openxmlformats.org/spreadsheetml/2006/main">
  <authors>
    <author>Jelena</author>
    <author>LPA</author>
    <author>Bojan Kostic</author>
  </authors>
  <commentList>
    <comment ref="D5" authorId="0">
      <text>
        <r>
          <rPr>
            <sz val="9"/>
            <color indexed="81"/>
            <rFont val="Tahoma"/>
            <family val="2"/>
            <charset val="238"/>
          </rPr>
          <t xml:space="preserve">Изаберите програмску активност са листе
</t>
        </r>
      </text>
    </comment>
    <comment ref="D6" authorId="1">
      <text>
        <r>
          <rPr>
            <sz val="9"/>
            <color indexed="81"/>
            <rFont val="Tahoma"/>
            <family val="2"/>
          </rPr>
          <t>Изаберите одговарајућу функцију са листе</t>
        </r>
      </text>
    </comment>
    <comment ref="B46" authorId="2">
      <text>
        <r>
          <rPr>
            <sz val="9"/>
            <color indexed="81"/>
            <rFont val="Tahoma"/>
            <family val="2"/>
          </rPr>
          <t>Унети шифру конта на шестоцифреном нивоу (за троцифрени ниво уместо 423 - укуцати 423000)</t>
        </r>
      </text>
    </comment>
    <comment ref="C46" authorId="1">
      <text>
        <r>
          <rPr>
            <sz val="9"/>
            <color indexed="81"/>
            <rFont val="Tahoma"/>
            <family val="2"/>
          </rPr>
          <t xml:space="preserve">Уколико желите можете уместо назива конта да наведете конкретан расход нпр. штампање флајера уместо услуге по уговору, с тим што шифра конта мора бити наведен у колони "конто"
</t>
        </r>
      </text>
    </comment>
    <comment ref="B186" authorId="1">
      <text>
        <r>
          <rPr>
            <sz val="9"/>
            <color indexed="81"/>
            <rFont val="Tahoma"/>
            <family val="2"/>
          </rPr>
          <t>Изаберите извор финансирања са листе</t>
        </r>
      </text>
    </comment>
  </commentList>
</comments>
</file>

<file path=xl/comments3.xml><?xml version="1.0" encoding="utf-8"?>
<comments xmlns="http://schemas.openxmlformats.org/spreadsheetml/2006/main">
  <authors>
    <author>LPA</author>
    <author>Bojan Kostic</author>
  </authors>
  <commentList>
    <comment ref="D4" authorId="0">
      <text>
        <r>
          <rPr>
            <sz val="9"/>
            <color indexed="81"/>
            <rFont val="Tahoma"/>
            <family val="2"/>
          </rPr>
          <t xml:space="preserve">Аутоматски се учитава из Програма
</t>
        </r>
      </text>
    </comment>
    <comment ref="E5" authorId="0">
      <text>
        <r>
          <rPr>
            <sz val="9"/>
            <color indexed="81"/>
            <rFont val="Tahoma"/>
            <family val="2"/>
          </rPr>
          <t xml:space="preserve">Доделите прву следећу ознаку П-1,2,3... </t>
        </r>
      </text>
    </comment>
    <comment ref="D7" authorId="0">
      <text>
        <r>
          <rPr>
            <sz val="9"/>
            <color indexed="81"/>
            <rFont val="Tahoma"/>
            <family val="2"/>
          </rPr>
          <t xml:space="preserve">Изаберите функцију са листе
</t>
        </r>
      </text>
    </comment>
    <comment ref="B39" authorId="1">
      <text>
        <r>
          <rPr>
            <sz val="9"/>
            <color indexed="81"/>
            <rFont val="Tahoma"/>
            <family val="2"/>
          </rPr>
          <t>Унети шифру конта на шестоцифреном нивоу (за троцифрени ниво уместо 423 - укуцати 423000)</t>
        </r>
      </text>
    </comment>
    <comment ref="C39" authorId="0">
      <text>
        <r>
          <rPr>
            <sz val="9"/>
            <color indexed="81"/>
            <rFont val="Tahoma"/>
            <family val="2"/>
          </rPr>
          <t xml:space="preserve">Уколико желите можете уместо назива конта да наведете конкретан расход нпр. Штампање флајера уместо услуге по уговору с тим што шифра конта мора бити наведена у колони "конто"
</t>
        </r>
      </text>
    </comment>
    <comment ref="C132" authorId="0">
      <text>
        <r>
          <rPr>
            <sz val="9"/>
            <color indexed="81"/>
            <rFont val="Tahoma"/>
            <family val="2"/>
          </rPr>
          <t xml:space="preserve">Шифра и назив пројекта се аутоматски креира из унешених података
</t>
        </r>
      </text>
    </comment>
    <comment ref="B135" authorId="0">
      <text>
        <r>
          <rPr>
            <sz val="9"/>
            <color indexed="81"/>
            <rFont val="Tahoma"/>
            <family val="2"/>
          </rPr>
          <t xml:space="preserve">Изаберите извор финансирања са листе
</t>
        </r>
      </text>
    </comment>
  </commentList>
</comments>
</file>

<file path=xl/comments4.xml><?xml version="1.0" encoding="utf-8"?>
<comments xmlns="http://schemas.openxmlformats.org/spreadsheetml/2006/main">
  <authors>
    <author>Jelena</author>
    <author>LPA</author>
    <author>Bojan Kostic</author>
  </authors>
  <commentList>
    <comment ref="D5" authorId="0">
      <text>
        <r>
          <rPr>
            <sz val="9"/>
            <color indexed="81"/>
            <rFont val="Tahoma"/>
            <family val="2"/>
            <charset val="238"/>
          </rPr>
          <t xml:space="preserve">Изаберите програмску активност са листе
</t>
        </r>
      </text>
    </comment>
    <comment ref="D6" authorId="1">
      <text>
        <r>
          <rPr>
            <sz val="9"/>
            <color indexed="81"/>
            <rFont val="Tahoma"/>
            <family val="2"/>
          </rPr>
          <t>Изаберите одговарајућу функцију са листе</t>
        </r>
      </text>
    </comment>
    <comment ref="B46" authorId="2">
      <text>
        <r>
          <rPr>
            <sz val="9"/>
            <color indexed="81"/>
            <rFont val="Tahoma"/>
            <family val="2"/>
          </rPr>
          <t>Унети шифру конта на шестоцифреном нивоу (за троцифрени ниво уместо 423 - укуцати 423000)</t>
        </r>
      </text>
    </comment>
    <comment ref="C46" authorId="1">
      <text>
        <r>
          <rPr>
            <sz val="9"/>
            <color indexed="81"/>
            <rFont val="Tahoma"/>
            <family val="2"/>
          </rPr>
          <t xml:space="preserve">Уколико желите можете уместо назива конта да наведете конкретан расход нпр. штампање флајера уместо услуге по уговору, с тим што шифра конта мора бити наведен у колони "конто"
</t>
        </r>
      </text>
    </comment>
    <comment ref="B186" authorId="1">
      <text>
        <r>
          <rPr>
            <sz val="9"/>
            <color indexed="81"/>
            <rFont val="Tahoma"/>
            <family val="2"/>
          </rPr>
          <t>Изаберите извор финансирања са листе</t>
        </r>
      </text>
    </comment>
  </commentList>
</comments>
</file>

<file path=xl/sharedStrings.xml><?xml version="1.0" encoding="utf-8"?>
<sst xmlns="http://schemas.openxmlformats.org/spreadsheetml/2006/main" count="5269" uniqueCount="2797">
  <si>
    <t>Комуникације</t>
  </si>
  <si>
    <t>Остале делатности</t>
  </si>
  <si>
    <t>Хотели и ресторани</t>
  </si>
  <si>
    <t>Туризам</t>
  </si>
  <si>
    <t>Вишенаменски развојни пројекти</t>
  </si>
  <si>
    <t>Економски послови некласификовани на другом месту</t>
  </si>
  <si>
    <t>ЗАШТИТА ЖИВОТНЕ СРЕДИНЕ</t>
  </si>
  <si>
    <t>Управљање отпадом</t>
  </si>
  <si>
    <t>Управљање отпадним водама</t>
  </si>
  <si>
    <t>Смањење загађености</t>
  </si>
  <si>
    <t>Заштита животне средине некласификована на другом месту</t>
  </si>
  <si>
    <t>Стамбени развој</t>
  </si>
  <si>
    <t>Развој заједнице</t>
  </si>
  <si>
    <t>Улична расвета</t>
  </si>
  <si>
    <t>ЗДРАВСТВО</t>
  </si>
  <si>
    <t>Фармацеутски производи</t>
  </si>
  <si>
    <t>Остали медицински производи</t>
  </si>
  <si>
    <t>Ванболничке услуге</t>
  </si>
  <si>
    <t>Опште медицинске услуге</t>
  </si>
  <si>
    <t>Парамедицинске услуге</t>
  </si>
  <si>
    <t>Болничке услуге</t>
  </si>
  <si>
    <t>Опште болничке услуге</t>
  </si>
  <si>
    <t>Здравство некласификовано на другом месту</t>
  </si>
  <si>
    <t>Услуге рекреације и спорта</t>
  </si>
  <si>
    <t>Услуге културе</t>
  </si>
  <si>
    <t>ОБРАЗОВАЊЕ</t>
  </si>
  <si>
    <t>Предшколско и основно образовање</t>
  </si>
  <si>
    <t>Предшколско образовање</t>
  </si>
  <si>
    <t>Основно образовање са средњом школом и домом ученика</t>
  </si>
  <si>
    <t>Ниже средње образовање</t>
  </si>
  <si>
    <t>Средње образовање са домом ученика</t>
  </si>
  <si>
    <t>Више образовање</t>
  </si>
  <si>
    <t>Више образовање са студентским домом</t>
  </si>
  <si>
    <t>Високо образовање</t>
  </si>
  <si>
    <t>Образовање које није дефинисано нивоом</t>
  </si>
  <si>
    <t>Помоћне услуге образовању</t>
  </si>
  <si>
    <t>Социјална помоћ угроженом становништву, некласификована на другом месту</t>
  </si>
  <si>
    <r>
      <t xml:space="preserve">Социјална заштита - </t>
    </r>
    <r>
      <rPr>
        <sz val="7"/>
        <color indexed="8"/>
        <rFont val="Times New Roman Italic"/>
      </rPr>
      <t xml:space="preserve"> </t>
    </r>
    <r>
      <rPr>
        <sz val="9"/>
        <color indexed="8"/>
        <rFont val="Times New Roman Italic"/>
      </rPr>
      <t>истраживање и развој</t>
    </r>
  </si>
  <si>
    <t>Извршни и законодавни органи, финансијски и фискални послови и спољни послови</t>
  </si>
  <si>
    <t>Спољни послови</t>
  </si>
  <si>
    <t>Економска помоћ иностранству</t>
  </si>
  <si>
    <t>Економска помоћ преко међународних организација</t>
  </si>
  <si>
    <t>Опште услуге планирања и статистике</t>
  </si>
  <si>
    <r>
      <t xml:space="preserve">Опште јавне услуге - </t>
    </r>
    <r>
      <rPr>
        <sz val="7"/>
        <color indexed="8"/>
        <rFont val="Times New Roman Italic"/>
      </rPr>
      <t xml:space="preserve"> </t>
    </r>
    <r>
      <rPr>
        <sz val="9"/>
        <color indexed="8"/>
        <rFont val="Times New Roman Italic"/>
      </rPr>
      <t>истраживање и развој</t>
    </r>
  </si>
  <si>
    <t>Опште јавне услуге некласификоване на другом месту</t>
  </si>
  <si>
    <t>Трансакције јавног  дуга</t>
  </si>
  <si>
    <t>Трансфери општег карактера између различитих нивоа власти</t>
  </si>
  <si>
    <t>Војна помоћ иностранству</t>
  </si>
  <si>
    <r>
      <t>Одбрана</t>
    </r>
    <r>
      <rPr>
        <sz val="7"/>
        <color indexed="8"/>
        <rFont val="Times New Roman Italic"/>
      </rPr>
      <t xml:space="preserve"> </t>
    </r>
    <r>
      <rPr>
        <sz val="9"/>
        <color indexed="8"/>
        <rFont val="Times New Roman Italic"/>
      </rPr>
      <t>-</t>
    </r>
    <r>
      <rPr>
        <sz val="7"/>
        <color indexed="8"/>
        <rFont val="Times New Roman Italic"/>
      </rPr>
      <t xml:space="preserve"> </t>
    </r>
    <r>
      <rPr>
        <sz val="9"/>
        <color indexed="8"/>
        <rFont val="Times New Roman Italic"/>
      </rPr>
      <t>истраживање и развој</t>
    </r>
  </si>
  <si>
    <t>ЈАВНИ РЕД И БЕЗБЕДНОСТ</t>
  </si>
  <si>
    <t>Услуге полиције</t>
  </si>
  <si>
    <t>Јавни ред и безбедност - истраживање и развој</t>
  </si>
  <si>
    <t>Јавни ред и безбедност  некласификован на другом месту</t>
  </si>
  <si>
    <t>Пољопривреда</t>
  </si>
  <si>
    <t>Угаљ и остала чврста минерална горива</t>
  </si>
  <si>
    <t>Остала енергија</t>
  </si>
  <si>
    <t>Рударство, производња и изградња</t>
  </si>
  <si>
    <t>Ископавање минералних ресурса, изузев минералних горива</t>
  </si>
  <si>
    <t>Друмски саобраћај</t>
  </si>
  <si>
    <t>Водени саобраћај</t>
  </si>
  <si>
    <t>Железнички саобраћај</t>
  </si>
  <si>
    <t>Ваздушни саобраћај</t>
  </si>
  <si>
    <t>Цевоводи и други облици саобраћаја</t>
  </si>
  <si>
    <t>Трговина, смештај и складиштење</t>
  </si>
  <si>
    <r>
      <t xml:space="preserve">Економски послови - </t>
    </r>
    <r>
      <rPr>
        <sz val="7"/>
        <color indexed="8"/>
        <rFont val="Times New Roman Italic"/>
      </rPr>
      <t xml:space="preserve"> </t>
    </r>
    <r>
      <rPr>
        <sz val="9"/>
        <color indexed="8"/>
        <rFont val="Times New Roman Italic"/>
      </rPr>
      <t>истраживање и развој</t>
    </r>
  </si>
  <si>
    <t>Истраживање и развој - Пољопривреда, шумарство, лов и риболов</t>
  </si>
  <si>
    <t>Истраживање и развој - Гориво и енергија</t>
  </si>
  <si>
    <t>Истраживање и развој - Рударство, производња и изградња</t>
  </si>
  <si>
    <t>Истраживање и развој - Саобраћај</t>
  </si>
  <si>
    <t>Истраживање и развој - Комуникације</t>
  </si>
  <si>
    <t>Истраживање и развој - Остале делатности</t>
  </si>
  <si>
    <t>Заштита биљног и животињског света  и крајолика</t>
  </si>
  <si>
    <r>
      <t xml:space="preserve">Заштита животне средине - </t>
    </r>
    <r>
      <rPr>
        <sz val="7"/>
        <color indexed="8"/>
        <rFont val="Times New Roman Italic"/>
      </rPr>
      <t xml:space="preserve"> </t>
    </r>
    <r>
      <rPr>
        <sz val="9"/>
        <color indexed="8"/>
        <rFont val="Times New Roman Italic"/>
      </rPr>
      <t>истраживање и развој</t>
    </r>
  </si>
  <si>
    <t>ПОСЛОВИ СТАНОВАЊА И  ЗАЈЕДНИЦЕ</t>
  </si>
  <si>
    <t>Послови становања и заједнице - истраживање и развој</t>
  </si>
  <si>
    <t>Послови становања и заједнице некласификовани на другом месту</t>
  </si>
  <si>
    <t>Медицински производи, помагала и опрема</t>
  </si>
  <si>
    <t>Терапеутска помагала и опрема</t>
  </si>
  <si>
    <t>Специјализоване медицинске услуге</t>
  </si>
  <si>
    <t>Стоматолошке услуге</t>
  </si>
  <si>
    <t>Специјализоване болничке услуге</t>
  </si>
  <si>
    <t>Услуге медицинских центара и породилишта</t>
  </si>
  <si>
    <t>Услуге домова  за негу и опоравак</t>
  </si>
  <si>
    <t>Услуге јавног здравства</t>
  </si>
  <si>
    <r>
      <t xml:space="preserve">Здравство </t>
    </r>
    <r>
      <rPr>
        <sz val="7"/>
        <color indexed="8"/>
        <rFont val="Times New Roman Italic"/>
      </rPr>
      <t xml:space="preserve"> </t>
    </r>
    <r>
      <rPr>
        <sz val="9"/>
        <color indexed="8"/>
        <rFont val="Times New Roman Italic"/>
      </rPr>
      <t>истраживање и развој</t>
    </r>
  </si>
  <si>
    <t>РЕКРЕАЦИЈА, СПОРТ, КУЛТУРА И ВЕРЕ</t>
  </si>
  <si>
    <t>Услуге емитовања и штампања</t>
  </si>
  <si>
    <t>Верске  и остале услуге заједнице</t>
  </si>
  <si>
    <r>
      <t>Рекреација, спорт, култура и вере</t>
    </r>
    <r>
      <rPr>
        <sz val="7"/>
        <color indexed="8"/>
        <rFont val="Times New Roman Italic"/>
      </rPr>
      <t xml:space="preserve">  </t>
    </r>
    <r>
      <rPr>
        <sz val="9"/>
        <color indexed="8"/>
        <rFont val="Times New Roman Italic"/>
      </rPr>
      <t>-</t>
    </r>
    <r>
      <rPr>
        <sz val="7"/>
        <color indexed="8"/>
        <rFont val="Times New Roman Italic"/>
      </rPr>
      <t xml:space="preserve"> </t>
    </r>
    <r>
      <rPr>
        <sz val="9"/>
        <color indexed="8"/>
        <rFont val="Times New Roman Italic"/>
      </rPr>
      <t>истраживање и развој</t>
    </r>
  </si>
  <si>
    <t>Рекреација, спорт, култура и вере, некласификовано на другом месту</t>
  </si>
  <si>
    <t>Основно образовање са домом ученика</t>
  </si>
  <si>
    <t>Основно образовање са средњом школом</t>
  </si>
  <si>
    <t>Специјално основно образовање</t>
  </si>
  <si>
    <t>Више средње образовање</t>
  </si>
  <si>
    <t>Високо образовање - први степен</t>
  </si>
  <si>
    <t>Високо образовање -  други степен</t>
  </si>
  <si>
    <r>
      <t xml:space="preserve">Образовање - </t>
    </r>
    <r>
      <rPr>
        <sz val="7"/>
        <color indexed="8"/>
        <rFont val="Times New Roman Italic"/>
      </rPr>
      <t xml:space="preserve"> </t>
    </r>
    <r>
      <rPr>
        <sz val="9"/>
        <color indexed="8"/>
        <rFont val="Times New Roman Italic"/>
      </rPr>
      <t>истраживање и развој</t>
    </r>
  </si>
  <si>
    <t>Образовање некласификовано на другом месту</t>
  </si>
  <si>
    <t>Истраживање и развој - Општи економски и комерцијални послови и послови по питању рада</t>
  </si>
  <si>
    <t>03</t>
  </si>
  <si>
    <t>05</t>
  </si>
  <si>
    <t>07</t>
  </si>
  <si>
    <t>Расходи и издаци програмске активности</t>
  </si>
  <si>
    <t>Конто</t>
  </si>
  <si>
    <t>Извори финансирања</t>
  </si>
  <si>
    <t>02</t>
  </si>
  <si>
    <t>04</t>
  </si>
  <si>
    <t>06</t>
  </si>
  <si>
    <t>08</t>
  </si>
  <si>
    <t>09</t>
  </si>
  <si>
    <t>11</t>
  </si>
  <si>
    <t>12</t>
  </si>
  <si>
    <t>13</t>
  </si>
  <si>
    <t>14</t>
  </si>
  <si>
    <t>15</t>
  </si>
  <si>
    <t>16</t>
  </si>
  <si>
    <t>Родитељски динар за ваннаставне активности</t>
  </si>
  <si>
    <t>Приходи из буџета</t>
  </si>
  <si>
    <t>Трансфери између корисника на истом нивоу</t>
  </si>
  <si>
    <t>Социјални доприноси</t>
  </si>
  <si>
    <t>Сопствени приходи буџетских корисника</t>
  </si>
  <si>
    <t>Донације од иностраних земаља</t>
  </si>
  <si>
    <t>Донације од међународних организација</t>
  </si>
  <si>
    <t>Донације од осталих нивоа власти</t>
  </si>
  <si>
    <t>Донације од невладиних организација и појединаца</t>
  </si>
  <si>
    <t>Примања од продаје нефинансијске имовине</t>
  </si>
  <si>
    <t>Примања од домаћих задуживања</t>
  </si>
  <si>
    <t>Примања од иностраних задуживања</t>
  </si>
  <si>
    <t>Примања од отплате датих кредита и продаје финансијске имовине</t>
  </si>
  <si>
    <t>Нераспоређени вишак прихода из ранијих година</t>
  </si>
  <si>
    <t>Неутрошена средства од приватизације из претходних година</t>
  </si>
  <si>
    <t>Неутрошена средства донација из претходних година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</si>
  <si>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</si>
  <si>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</si>
  <si>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</si>
  <si>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</si>
  <si>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Судијски додатак.</t>
  </si>
  <si>
    <t>Материјал</t>
  </si>
  <si>
    <t>Амортизација нематеријалне имовине</t>
  </si>
  <si>
    <t>Отплата камата по гаранцијама</t>
  </si>
  <si>
    <t>Пратећи трошкови задуживања</t>
  </si>
  <si>
    <t>Субвенције приватним предузећима</t>
  </si>
  <si>
    <t>Донације страним владама</t>
  </si>
  <si>
    <t>Донације и дотације међународним организацијама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</si>
  <si>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</si>
  <si>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</si>
  <si>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</t>
  </si>
  <si>
    <t>Остале донације, дотације и трансфери</t>
  </si>
  <si>
    <t>Накнаде за социјалну заштиту из буџета</t>
  </si>
  <si>
    <t>Расходи који се финансирају из средстава за реализацију националног инвестиционог плана</t>
  </si>
  <si>
    <t>Административни трансфери из буџета - Текући расходи</t>
  </si>
  <si>
    <t>Административни трансфери из буџета - Издаци за нефинансијску имовину</t>
  </si>
  <si>
    <t>Административни трансфери из буџета - Издаци за отплату главнице и набавку финансијске имовине</t>
  </si>
  <si>
    <t>Административни трансфери из буџета - Средства резерве</t>
  </si>
  <si>
    <t>Нематеријална имовина</t>
  </si>
  <si>
    <t>Залихе робе за даљу продају</t>
  </si>
  <si>
    <t>Драгоцености</t>
  </si>
  <si>
    <t>Шуме и воде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</si>
  <si>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</si>
  <si>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</si>
  <si>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Набавка финансијске имовине</t>
  </si>
  <si>
    <t>Накнаде трошкова за запослене</t>
  </si>
  <si>
    <t>Награде запосленима и остали посебни расходи</t>
  </si>
  <si>
    <t>Посланички додатак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</si>
  <si>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</si>
  <si>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</si>
  <si>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</si>
  <si>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</si>
  <si>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</si>
  <si>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Амортизација некретнина и опреме</t>
  </si>
  <si>
    <t>Амортизација култивисане имовине</t>
  </si>
  <si>
    <t>Употреба драгоцености</t>
  </si>
  <si>
    <t>Употреба природне имовине</t>
  </si>
  <si>
    <t>Отплата домаћих камата</t>
  </si>
  <si>
    <t>Отплата страних камата</t>
  </si>
  <si>
    <t>Субвенције приватним финансијским институцијама</t>
  </si>
  <si>
    <t>Субвенције јавним финансијским институцијама</t>
  </si>
  <si>
    <t>Дотације невладиним организацијама</t>
  </si>
  <si>
    <t>Порези, обавезне таксе, казне и пенали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</si>
  <si>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</si>
  <si>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</si>
  <si>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Накнада штете за повреде или штету нанету од стране државних органа</t>
  </si>
  <si>
    <t>Зграде и грађевински објекти</t>
  </si>
  <si>
    <t>Машине и опрема</t>
  </si>
  <si>
    <t>Остале некретнине и опрема</t>
  </si>
  <si>
    <t>Култивисана имовина</t>
  </si>
  <si>
    <t>Робне резерве</t>
  </si>
  <si>
    <t>Залихе производње</t>
  </si>
  <si>
    <t>Земљиште</t>
  </si>
  <si>
    <t>Рудна богатства</t>
  </si>
  <si>
    <t>3. ПРОЈЕКАТ</t>
  </si>
  <si>
    <t>Шифра пројекта:</t>
  </si>
  <si>
    <t>Назив пројекта:</t>
  </si>
  <si>
    <t>Извори финансирања пројекта</t>
  </si>
  <si>
    <t>Локални_развој_и_просторно_планирање</t>
  </si>
  <si>
    <t>Комунална_делатност</t>
  </si>
  <si>
    <t>Локална_самоуправа</t>
  </si>
  <si>
    <t>Локални_економски_развој</t>
  </si>
  <si>
    <t>Развој_пољопривреде</t>
  </si>
  <si>
    <t>Путна_инфраструктура</t>
  </si>
  <si>
    <t>Предшколско_васпитање</t>
  </si>
  <si>
    <t>Основно_образовање</t>
  </si>
  <si>
    <t>Средње_образовање</t>
  </si>
  <si>
    <t>Примарна_здравствена_заштита</t>
  </si>
  <si>
    <t>Развој_културе</t>
  </si>
  <si>
    <t>Развој_спорта_и_омладине</t>
  </si>
  <si>
    <t>Социјална_и_дечја_заштита</t>
  </si>
  <si>
    <t>Заштита_животне_средине.</t>
  </si>
  <si>
    <t>Активност/ пројекат</t>
  </si>
  <si>
    <t>ФУНКЦИОНАЛНА КЛАСИФИКАЦИЈА</t>
  </si>
  <si>
    <t>КЛАСИФИКАЦИЈА ПО ИЗВОРИМА ФИНАНСИРАЊА</t>
  </si>
  <si>
    <t>Трајање пројекта</t>
  </si>
  <si>
    <t>Циљ*</t>
  </si>
  <si>
    <t>Назив индикатора</t>
  </si>
  <si>
    <t>Извор верификације за сваки индикатор исхода</t>
  </si>
  <si>
    <t>Врста Активности</t>
  </si>
  <si>
    <t xml:space="preserve">Шифра програма </t>
  </si>
  <si>
    <t>Програм_1__Локални_развој_и_просторно_планирање</t>
  </si>
  <si>
    <t>Програм_2__Комунална_делатност</t>
  </si>
  <si>
    <t>Програм_3__Локални_економски_развој</t>
  </si>
  <si>
    <t>Програм_4__Развој_туризма</t>
  </si>
  <si>
    <t>Програм_5__Развој_пољопривреде</t>
  </si>
  <si>
    <t>Програм_7__Путна_инфраструктура</t>
  </si>
  <si>
    <t>Програм_8__Предшколско_васпитање</t>
  </si>
  <si>
    <t>Програм_9__Основно_образовање</t>
  </si>
  <si>
    <t>Програм_10_Средње_образовање</t>
  </si>
  <si>
    <t>Програм_12__Примарна_здравствена_заштита</t>
  </si>
  <si>
    <t>Програм_13__Развој_културе</t>
  </si>
  <si>
    <t>Програм_14__Развој_спорта_и_омладине</t>
  </si>
  <si>
    <t>Програм_15__Локална_самоуправа</t>
  </si>
  <si>
    <t>Програм_6__Заштита_животне_средине</t>
  </si>
  <si>
    <t>1101-0001   Стратешко, просторно и урбанистичко планирање</t>
  </si>
  <si>
    <t>0601-0001   Водоснабдевање</t>
  </si>
  <si>
    <t>1501-0001   Подршка постојећој привреди</t>
  </si>
  <si>
    <t>1502-0001   Управљање развојем туризма</t>
  </si>
  <si>
    <t>0101-0001   Унапређење  услова за пољопривредну делатност</t>
  </si>
  <si>
    <t>0401-0001   Управљање заштитом животне средине и природних вредности</t>
  </si>
  <si>
    <t>0701-0001   Управљање саобраћајном инфраструктуром</t>
  </si>
  <si>
    <t xml:space="preserve">2001-0001   Функционисање предшколских установа </t>
  </si>
  <si>
    <t>2002-0001   Функционисање основних школа</t>
  </si>
  <si>
    <t>2003-0001   Функционисање средњих школа</t>
  </si>
  <si>
    <t>0901-0001   Социјалне помоћи</t>
  </si>
  <si>
    <t>1801-0001   Функционисање установа примарне здравствене заштите</t>
  </si>
  <si>
    <t xml:space="preserve">1201-0001   Функционисање локалних установа културе </t>
  </si>
  <si>
    <t>1301-0001   Подршка локалним спортским организацијама, удружењима и савезима</t>
  </si>
  <si>
    <t>0602-0001   Функционисање локалне самоуправе и градских општина</t>
  </si>
  <si>
    <t>1101-0002   Уређивање грађевинског земљишта</t>
  </si>
  <si>
    <t>0601-0002   Управљање отпадним водама  </t>
  </si>
  <si>
    <t>1501-0002   Унапређење привредног амбијента</t>
  </si>
  <si>
    <t>1502-0002   Туристичка промоција</t>
  </si>
  <si>
    <t>0101-0002   Подстицаји пољопривредној производњи</t>
  </si>
  <si>
    <t>0401-0002   Управљање комуналним отпадом</t>
  </si>
  <si>
    <t>0701-0002   Одржавање путева</t>
  </si>
  <si>
    <t xml:space="preserve">0901-0002   Прихватилишта, прихватне станице и друге врсте смештаја </t>
  </si>
  <si>
    <t>1201-0002   Подстицаји културном и уметничком стваралаштву</t>
  </si>
  <si>
    <t>1301-0002   Подршка предшколском, школском и рекреативном спорту и масовној физичкој култури</t>
  </si>
  <si>
    <t>0602-0002   Месне заједнице</t>
  </si>
  <si>
    <t>0601-0003   Одржавање депонија</t>
  </si>
  <si>
    <t>1501-0003   Подстицаји за развој предузетништва</t>
  </si>
  <si>
    <t>0401-0003   Праћење квалитета елемената животне средине</t>
  </si>
  <si>
    <t>0901-0003   Подршка социо-хуманитарним организацијама</t>
  </si>
  <si>
    <t>1301-0003   Одржавање спортске инфраструктуре</t>
  </si>
  <si>
    <t>0602-0003   Управљање јавним дугом</t>
  </si>
  <si>
    <t>0601-0004   Даљинско грејање</t>
  </si>
  <si>
    <t>1501-0004   Одржавање економске инфраструктуре</t>
  </si>
  <si>
    <t>0401-0004   Заштита природних вредности и унапређење подручја са природним својствима</t>
  </si>
  <si>
    <t>0901-0004   Саветодавно-терапијске и социјално-едукативне услуге</t>
  </si>
  <si>
    <t>0602-0004   Општинско јавно правобранилаштво</t>
  </si>
  <si>
    <t>0601-0005   Јавни превоз</t>
  </si>
  <si>
    <t>1501-0005   Финансијска подршка локалном економском развоју</t>
  </si>
  <si>
    <t>0901-0005   Активности Црвеног крста</t>
  </si>
  <si>
    <t>0602-0005   Заштитник грађана</t>
  </si>
  <si>
    <t>0601-0006   Паркинг сервис</t>
  </si>
  <si>
    <t>0901-0006   Дечја заштита</t>
  </si>
  <si>
    <t>0602-0006   Информисање</t>
  </si>
  <si>
    <t>0601-0007   Уређивање, одржавање и коришћење пијаца</t>
  </si>
  <si>
    <t>0602-0007   Канцеларија за младе</t>
  </si>
  <si>
    <t>0601-0008   Јавна хигијена</t>
  </si>
  <si>
    <t>0602-0008   Програми националних мањина</t>
  </si>
  <si>
    <t>0601-0009   Уређење и одржавање зеленила</t>
  </si>
  <si>
    <t>0602-0009   Правна помоћ</t>
  </si>
  <si>
    <t>0601-0010   Јавна расвета</t>
  </si>
  <si>
    <t>0602-0010   Резерве</t>
  </si>
  <si>
    <t>0601-0011   Одржавање гробаља и погребне услуге</t>
  </si>
  <si>
    <t>0601-0012   Одржавање стамбених зграда</t>
  </si>
  <si>
    <t>0601-0013   Ауто-такси превоз путника</t>
  </si>
  <si>
    <t>0601-0014   Остале комуналне услуге</t>
  </si>
  <si>
    <t>Мере и поглавље преговора о приступањњу ЕУ</t>
  </si>
  <si>
    <t>Одговорно лице за спровођење прог. активности</t>
  </si>
  <si>
    <t>000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</si>
  <si>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</si>
  <si>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</si>
  <si>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</si>
  <si>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</si>
  <si>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</si>
  <si>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</si>
  <si>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</si>
  <si>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</si>
  <si>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</si>
  <si>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Индикатори исхода/излазног резултата</t>
  </si>
  <si>
    <t>Ознака за капитални пројекат</t>
  </si>
  <si>
    <t>(статус пројектно техничке документације, постоји или не постоји, статус имовинско правних односа, решени или нерешени)</t>
  </si>
  <si>
    <t>Ознака да ли је ИПА пројекат</t>
  </si>
  <si>
    <t>(бира се ИПА година финансирања и ИПА програм/мере из предефинисане листе коју у базу уноси Министарство финансија</t>
  </si>
  <si>
    <t>Мере и поглавље преговора о прступању ЕУ:</t>
  </si>
  <si>
    <t>(Анекс 3 Упутства за израду програмског буџета) релевантно само за Републику Србију)</t>
  </si>
  <si>
    <t>Сврхa:</t>
  </si>
  <si>
    <t>УКУПНО ЗА:</t>
  </si>
  <si>
    <t>УКУПНО  ЗА:</t>
  </si>
  <si>
    <t>Извори финансирања Програма</t>
  </si>
  <si>
    <t xml:space="preserve">https://www.youtube.com/watch?v=17Ek5jxhk-g </t>
  </si>
  <si>
    <t>*</t>
  </si>
  <si>
    <t>**</t>
  </si>
  <si>
    <t>1-3 циља за сваку програмску активност</t>
  </si>
  <si>
    <t>1-3 индикатора исхода/излазног резултата за сваки циљ</t>
  </si>
  <si>
    <t>1-5 циља за сваки програм</t>
  </si>
  <si>
    <t>1-3 индикатора за сваки циљ</t>
  </si>
  <si>
    <t>1-3 циља за сваки пројекат</t>
  </si>
  <si>
    <t>03 - Социјални доприноси</t>
  </si>
  <si>
    <t>01 - Приходи из буџета</t>
  </si>
  <si>
    <t>05 - Донације од иностраних земаља</t>
  </si>
  <si>
    <t>000 - СОЦИЈАЛНА ЗАШТИТА</t>
  </si>
  <si>
    <t>010 - Болест и инвалидност</t>
  </si>
  <si>
    <t>020 - Старост</t>
  </si>
  <si>
    <t>030 - Корисници породичне пензије</t>
  </si>
  <si>
    <t>040 - Породица и деца</t>
  </si>
  <si>
    <t>050 - Незапосленост</t>
  </si>
  <si>
    <t>060 - Становање</t>
  </si>
  <si>
    <t>070 - Социјална помоћ угроженом становништву, некласификована на другом месту</t>
  </si>
  <si>
    <t>080 - Социјална заштита -  истраживање и развој</t>
  </si>
  <si>
    <t>090 - Социјална заштита некласификована на другом месту</t>
  </si>
  <si>
    <t>100 - ОПШТЕ ЈАВНЕ УСЛУГЕ</t>
  </si>
  <si>
    <t>110 - Извршни и законодавни органи, финансијски и фискални послови и спољни послови</t>
  </si>
  <si>
    <t>111 - Извршни и законодавни органи</t>
  </si>
  <si>
    <t>112 - Финансијски и фискални послови</t>
  </si>
  <si>
    <t>113 - Спољни послови</t>
  </si>
  <si>
    <t>120 - Економска помоћ иностранству</t>
  </si>
  <si>
    <t>121 - Економска помоћ земљама у развоју и земљама у транзицији</t>
  </si>
  <si>
    <t>122 - Економска помоћ преко међународних организација</t>
  </si>
  <si>
    <t>130 - Опште услуге</t>
  </si>
  <si>
    <t>131 - Опште кадровске услуге</t>
  </si>
  <si>
    <t>132 - Опште услуге планирања и статистике</t>
  </si>
  <si>
    <t>133 - Остале опште услуге</t>
  </si>
  <si>
    <t>140 - Основно истраживање</t>
  </si>
  <si>
    <t>150 - Опште јавне услуге -  истраживање и развој</t>
  </si>
  <si>
    <t>160 - Опште јавне услуге некласификоване на другом месту</t>
  </si>
  <si>
    <t>170 - Трансакције јавног  дуга</t>
  </si>
  <si>
    <t>180 - Трансфери општег карактера између различитих нивоа власти</t>
  </si>
  <si>
    <t>200 - ОДБРАНА</t>
  </si>
  <si>
    <t>210 - Војна одбрана</t>
  </si>
  <si>
    <t>220 - Цивилна одбрана</t>
  </si>
  <si>
    <t>230 - Војна помоћ иностранству</t>
  </si>
  <si>
    <t>240 - Одбрана - истраживање и развој</t>
  </si>
  <si>
    <t>250 - Одбрана некласификована на другом месту</t>
  </si>
  <si>
    <t>300 - ЈАВНИ РЕД И БЕЗБЕДНОСТ</t>
  </si>
  <si>
    <t>310 - Услуге полиције</t>
  </si>
  <si>
    <t>320 - Услуге противпожарне заштите</t>
  </si>
  <si>
    <t>330 - Судови</t>
  </si>
  <si>
    <t>350 - Јавни ред и безбедност - истраживање и развој</t>
  </si>
  <si>
    <t>360 - Јавни ред и безбедност  некласификован на другом месту</t>
  </si>
  <si>
    <t>400 - ЕКОНОМСКИ ПОСЛОВИ</t>
  </si>
  <si>
    <t>410 - Општи економски и комерцијални послови и послови по питању рада</t>
  </si>
  <si>
    <t>411 - Општи економски и комерцијални послови</t>
  </si>
  <si>
    <t>412 - Општи послови по питању рада</t>
  </si>
  <si>
    <t>420 - Пољопривреда, шумарство, лов и риболов</t>
  </si>
  <si>
    <t>421 - Пољопривреда</t>
  </si>
  <si>
    <t>422 - Шумарство</t>
  </si>
  <si>
    <t>423 - Лов и риболов</t>
  </si>
  <si>
    <t>430 - Гориво и енергија</t>
  </si>
  <si>
    <t>431 - Угаљ и остала чврста минерална горива</t>
  </si>
  <si>
    <t>432 - Нафта и природни гас</t>
  </si>
  <si>
    <t>433 - Нуклеарно гориво</t>
  </si>
  <si>
    <t>434 - Остала горива</t>
  </si>
  <si>
    <t>435 - Електрична енергија</t>
  </si>
  <si>
    <t>436 - Остала енергија</t>
  </si>
  <si>
    <t>440 - Рударство, производња и изградња</t>
  </si>
  <si>
    <t>441 - Ископавање минералних ресурса, изузев минералних горива</t>
  </si>
  <si>
    <t>442 - Производња</t>
  </si>
  <si>
    <t>443 - Изградња</t>
  </si>
  <si>
    <t>450 - Саобраћај</t>
  </si>
  <si>
    <t>451 - Друмски саобраћај</t>
  </si>
  <si>
    <t>452 - Водени саобраћај</t>
  </si>
  <si>
    <t>453 - Железнички саобраћај</t>
  </si>
  <si>
    <t>454 - Ваздушни саобраћај</t>
  </si>
  <si>
    <t>455 - Цевоводи и други облици саобраћаја</t>
  </si>
  <si>
    <t>460 - Комуникације</t>
  </si>
  <si>
    <t>470 - Остале делатности</t>
  </si>
  <si>
    <t>471 - Трговина, смештај и складиштење</t>
  </si>
  <si>
    <t>472 - Хотели и ресторани</t>
  </si>
  <si>
    <t>473 - Туризам</t>
  </si>
  <si>
    <t>474 - Вишенаменски развојни пројекти</t>
  </si>
  <si>
    <t>480 - Економски послови -  истраживање и развој</t>
  </si>
  <si>
    <t>481 - Истраживање и развој - Општи економски и комерцијални послови и послови по питању рада</t>
  </si>
  <si>
    <t>482 - Истраживање и развој - Пољопривреда, шумарство, лов и риболов</t>
  </si>
  <si>
    <t>483 - Истраживање и развој - Гориво и енергија</t>
  </si>
  <si>
    <t>484 - Истраживање и развој - Рударство, производња и изградња</t>
  </si>
  <si>
    <t>485 - Истраживање и развој - Саобраћај</t>
  </si>
  <si>
    <t>486 - Истраживање и развој - Комуникације</t>
  </si>
  <si>
    <t>487 - Истраживање и развој - Остале делатности</t>
  </si>
  <si>
    <t>490 - Економски послови некласификовани на другом месту</t>
  </si>
  <si>
    <t>500 - ЗАШТИТА ЖИВОТНЕ СРЕДИНЕ</t>
  </si>
  <si>
    <t>510 - Управљање отпадом</t>
  </si>
  <si>
    <t>520 - Управљање отпадним водама</t>
  </si>
  <si>
    <t>530 - Смањење загађености</t>
  </si>
  <si>
    <t>540 - Заштита биљног и животињског света  и крајолика</t>
  </si>
  <si>
    <t>550 - Заштита животне средине -  истраживање и развој</t>
  </si>
  <si>
    <t>560 - Заштита животне средине некласификована на другом месту</t>
  </si>
  <si>
    <t>600 - ПОСЛОВИ СТАНОВАЊА И  ЗАЈЕДНИЦЕ</t>
  </si>
  <si>
    <t>610 - Стамбени развој</t>
  </si>
  <si>
    <t>620 - Развој заједнице</t>
  </si>
  <si>
    <t>630 - Водоснабдевање</t>
  </si>
  <si>
    <t>640 - Улична расвета</t>
  </si>
  <si>
    <t>650 - Послови становања и заједнице - истраживање и развој</t>
  </si>
  <si>
    <t>660 - Послови становања и заједнице некласификовани на другом месту</t>
  </si>
  <si>
    <t>700 - ЗДРАВСТВО</t>
  </si>
  <si>
    <t>710 - Медицински производи, помагала и опрема</t>
  </si>
  <si>
    <t>711 - Фармацеутски производи</t>
  </si>
  <si>
    <t>712 - Остали медицински производи</t>
  </si>
  <si>
    <t>713 - Терапеутска помагала и опрема</t>
  </si>
  <si>
    <t>720 - Ванболничке услуге</t>
  </si>
  <si>
    <t>721 - Опште медицинске услуге</t>
  </si>
  <si>
    <t>722 - Специјализоване медицинске услуге</t>
  </si>
  <si>
    <t>723 - Стоматолошке услуге</t>
  </si>
  <si>
    <t>724 - Парамедицинске услуге</t>
  </si>
  <si>
    <t>730 - Болничке услуге</t>
  </si>
  <si>
    <t>731 - Опште болничке услуге</t>
  </si>
  <si>
    <t>732 - Специјализоване болничке услуге</t>
  </si>
  <si>
    <t>733 - Услуге медицинских центара и породилишта</t>
  </si>
  <si>
    <t>734 - Услуге домова  за негу и опоравак</t>
  </si>
  <si>
    <t>740 - Услуге јавног здравства</t>
  </si>
  <si>
    <t>750 - Здравство  истраживање и развој</t>
  </si>
  <si>
    <t>760 - Здравство некласификовано на другом месту</t>
  </si>
  <si>
    <t>800 - РЕКРЕАЦИЈА, СПОРТ, КУЛТУРА И ВЕРЕ</t>
  </si>
  <si>
    <t>810 - Услуге рекреације и спорта</t>
  </si>
  <si>
    <t>820 - Услуге културе</t>
  </si>
  <si>
    <t>830 - Услуге емитовања и штампања</t>
  </si>
  <si>
    <t>840 - Верске  и остале услуге заједнице</t>
  </si>
  <si>
    <t>Сектор_11__Урбанизам_и_просторно_планирање</t>
  </si>
  <si>
    <t>Сектор_6__Опште_услуге_јавне_управе</t>
  </si>
  <si>
    <t>Сектор_15__Економска_и_развојна_политика</t>
  </si>
  <si>
    <t>Сектор_1__Пољопривреда_и_рурални_развој</t>
  </si>
  <si>
    <t>Сектор_4__Заштита_животне_средине</t>
  </si>
  <si>
    <t>Сектор_7__Саобраћај_и_саобраћајна_инфраструктура</t>
  </si>
  <si>
    <t>Сектор_20__Образовање</t>
  </si>
  <si>
    <t>Сектор_9__Социјална_заштита</t>
  </si>
  <si>
    <t>Сектор_18__Здравство</t>
  </si>
  <si>
    <t>Сектор_12__Култура_комуникације_и_медији</t>
  </si>
  <si>
    <t>Сектор_13__Спорт_и_омладина</t>
  </si>
  <si>
    <t xml:space="preserve">Текући расходи                                                                     </t>
  </si>
  <si>
    <t xml:space="preserve">Расходи за запослене                                                                    </t>
  </si>
  <si>
    <t xml:space="preserve">Плате, додаци и накнаде запослених (зараде)                                                                 </t>
  </si>
  <si>
    <t xml:space="preserve">Плате, додаци и накнаде запослених                                                                  </t>
  </si>
  <si>
    <t xml:space="preserve">Плате по основу цене рада                                                                  </t>
  </si>
  <si>
    <t xml:space="preserve">Услуге комуникација                                                                     </t>
  </si>
  <si>
    <t xml:space="preserve">Телефони                                                                      </t>
  </si>
  <si>
    <t xml:space="preserve">Телефон, телекс и телефакс                                                                   </t>
  </si>
  <si>
    <t xml:space="preserve">Интернет и слично                                                                    </t>
  </si>
  <si>
    <t xml:space="preserve">Претплата на пејџер                                                                    </t>
  </si>
  <si>
    <t xml:space="preserve">Услуге мобилног телефона                                                                    </t>
  </si>
  <si>
    <t xml:space="preserve">Остале услуге комуникације                                                                    </t>
  </si>
  <si>
    <t xml:space="preserve">Услуге поште и доставе                                                                   </t>
  </si>
  <si>
    <t xml:space="preserve">Пошта                                                                      </t>
  </si>
  <si>
    <t xml:space="preserve">Услуге доставе                                                                     </t>
  </si>
  <si>
    <t xml:space="preserve">Остале птт услуге                                                                    </t>
  </si>
  <si>
    <t xml:space="preserve">Трошкови осигурања                                                                     </t>
  </si>
  <si>
    <t xml:space="preserve">Осигурање имовине                                                                     </t>
  </si>
  <si>
    <t xml:space="preserve">Осигурање зграда                                                                     </t>
  </si>
  <si>
    <t xml:space="preserve">Осигурање возила                                                                     </t>
  </si>
  <si>
    <t xml:space="preserve">Осигурање опреме                                                                     </t>
  </si>
  <si>
    <t xml:space="preserve">Осигурање остале дугорочне имовине                                                                   </t>
  </si>
  <si>
    <t xml:space="preserve">Осигурање запослених                                                                     </t>
  </si>
  <si>
    <t xml:space="preserve">Осигурање запослених у случају несреће на раду                                                                </t>
  </si>
  <si>
    <t xml:space="preserve">Здравствено осигурање запослених                                                                    </t>
  </si>
  <si>
    <t xml:space="preserve">Осигурање од одговорности према трећим лицима                                                                 </t>
  </si>
  <si>
    <t xml:space="preserve">Закуп имовине и опреме                                                                   </t>
  </si>
  <si>
    <t xml:space="preserve">Закуп имовине                                                                     </t>
  </si>
  <si>
    <t xml:space="preserve">Закуп стамбеног простора                                                                    </t>
  </si>
  <si>
    <t xml:space="preserve">Закуп нестамбеног простора                                                                    </t>
  </si>
  <si>
    <t xml:space="preserve">Закуп осталог простора                                                                    </t>
  </si>
  <si>
    <t xml:space="preserve">Закуп опреме                                                                     </t>
  </si>
  <si>
    <t xml:space="preserve">Закуп опреме за саобраћај                                                                   </t>
  </si>
  <si>
    <t xml:space="preserve">Закуп административне опреме                                                                    </t>
  </si>
  <si>
    <t xml:space="preserve">Закуп опреме за пољопривреду                                                                   </t>
  </si>
  <si>
    <t xml:space="preserve">Закуп опреме за очување животне средине и науку                                                               </t>
  </si>
  <si>
    <t xml:space="preserve">Закуп медицинске и лабораторијске опреме                                                                  </t>
  </si>
  <si>
    <t xml:space="preserve">Закуп опреме за образовање, културу и спорт                                                                </t>
  </si>
  <si>
    <t xml:space="preserve">Закуп опреме за војску                                                                   </t>
  </si>
  <si>
    <t xml:space="preserve">Закуп опреме за јавну безбедност                                                                  </t>
  </si>
  <si>
    <t xml:space="preserve">Закуп опреме за производњу, моторна, непокретна и немоторна                                                               </t>
  </si>
  <si>
    <t xml:space="preserve">Остали трошкови                                                                     </t>
  </si>
  <si>
    <t xml:space="preserve">Радио – телевизијска претплата                                                                   </t>
  </si>
  <si>
    <t xml:space="preserve">Остали непоменути трошкови                                                                    </t>
  </si>
  <si>
    <t xml:space="preserve">Трошкови путовања                                                                     </t>
  </si>
  <si>
    <t xml:space="preserve">Трошкови службених путовања у земљи                                                                  </t>
  </si>
  <si>
    <t xml:space="preserve">Трошкови дневница (исхране) на службеном путу                                                                 </t>
  </si>
  <si>
    <t xml:space="preserve">Трошкови превоза на службеном путу у земљи (авион, аутобус, воз, и сл.)                                                           </t>
  </si>
  <si>
    <t xml:space="preserve">Трошкови смештаја на службеном путу                                                                  </t>
  </si>
  <si>
    <t xml:space="preserve">Остале услуге службеног превоза                                                                   </t>
  </si>
  <si>
    <t xml:space="preserve">Превоз у јавном саобраћају                                                                   </t>
  </si>
  <si>
    <t xml:space="preserve">Такси превоз                                                                     </t>
  </si>
  <si>
    <t xml:space="preserve">Превоз у граду по службеном послу                                                                 </t>
  </si>
  <si>
    <t xml:space="preserve">Накнада за употребу сопственог возила                                                                  </t>
  </si>
  <si>
    <t xml:space="preserve">Остали трошкови за пословна путовања у земљи                                                                </t>
  </si>
  <si>
    <t xml:space="preserve">Трошкови службених путовања у иностранство                                                                  </t>
  </si>
  <si>
    <t xml:space="preserve">Трошкови дневница за службени пут у иностранство                                                                </t>
  </si>
  <si>
    <t xml:space="preserve">Трошкови превоза за службени пут у иностранство (авион, аутобус, воз и сл.)                                                           </t>
  </si>
  <si>
    <t xml:space="preserve">Трошкови смештаја на службеном путу у иностранство                                                                </t>
  </si>
  <si>
    <t xml:space="preserve">Услуге превоза у јавном саобраћају                                                                  </t>
  </si>
  <si>
    <t xml:space="preserve">Остали трошкови за пословна путовања у иностранство                                                                </t>
  </si>
  <si>
    <t xml:space="preserve">Трошкови путовања у оквиру редовног рада                                                                 </t>
  </si>
  <si>
    <t xml:space="preserve">Дневница (исхрана) за путовање у оквиру редовног рада                                                               </t>
  </si>
  <si>
    <t xml:space="preserve">Трошкови путовања у оквиру редовног рада (авион, аутобус, воз)                                                              </t>
  </si>
  <si>
    <t xml:space="preserve">Трошкови смештаја на путовању у оквиру редовног рада                                                               </t>
  </si>
  <si>
    <t xml:space="preserve">Остале услуге путовања у оквиру редовног рада                                                                </t>
  </si>
  <si>
    <t xml:space="preserve">Превоз средствима јавног превоза                                                                   </t>
  </si>
  <si>
    <t xml:space="preserve">Накнада за превоз у граду по службеном послу                                                               </t>
  </si>
  <si>
    <t xml:space="preserve">Накнада за коришћење сопственог аутомобила                                                                  </t>
  </si>
  <si>
    <t xml:space="preserve">Остали трошкови превоза у оквиру редовног рада                                                                </t>
  </si>
  <si>
    <t xml:space="preserve">Трошкови путовања ученика                                                                    </t>
  </si>
  <si>
    <t xml:space="preserve">Превоз ученика                                                                     </t>
  </si>
  <si>
    <t xml:space="preserve">Трошкови путовања ученика који учествују на републичким и међународним такмичењима                                                             </t>
  </si>
  <si>
    <t xml:space="preserve">Остали трошкови транспорта                                                                    </t>
  </si>
  <si>
    <t xml:space="preserve">Трошкови селидбе и превоза                                                                   </t>
  </si>
  <si>
    <t xml:space="preserve">Услуге по уговору                                                                    </t>
  </si>
  <si>
    <t xml:space="preserve">Административне услуге                                                                     </t>
  </si>
  <si>
    <t xml:space="preserve">Услуге превођења                                                                     </t>
  </si>
  <si>
    <t xml:space="preserve">Секретарске услуге                                                                     </t>
  </si>
  <si>
    <t xml:space="preserve">Рачуноводствене услуге                                                                     </t>
  </si>
  <si>
    <t xml:space="preserve">Остале административне услуге                                                                    </t>
  </si>
  <si>
    <t xml:space="preserve">Компјутерске услуге                                                                     </t>
  </si>
  <si>
    <t xml:space="preserve">Услуге за израду и одржавање софтвера                                                                 </t>
  </si>
  <si>
    <t xml:space="preserve">Услуге за израду софтвера                                                                   </t>
  </si>
  <si>
    <t xml:space="preserve">Услуге за одржавање софтвера                                                                   </t>
  </si>
  <si>
    <t xml:space="preserve">Услуге одржавања рачунара                                                                    </t>
  </si>
  <si>
    <t xml:space="preserve">Остале компјутерске услуге                                                                    </t>
  </si>
  <si>
    <t xml:space="preserve">Услуге образовања и усавршавања запослених                                                                  </t>
  </si>
  <si>
    <t xml:space="preserve">Котизације                                                                      </t>
  </si>
  <si>
    <t xml:space="preserve">Котизација за семинаре                                                                    </t>
  </si>
  <si>
    <t xml:space="preserve">Котизација за стручна саветовања                                                                   </t>
  </si>
  <si>
    <t xml:space="preserve">Котизација за учествовање на сајмовима                                                                  </t>
  </si>
  <si>
    <t xml:space="preserve">Друге услуге образовања и усавршавања запослених                                                                 </t>
  </si>
  <si>
    <t xml:space="preserve">Издаци за стручне испите                                                                   </t>
  </si>
  <si>
    <t xml:space="preserve">Остали издаци за стручно образовање                                                                  </t>
  </si>
  <si>
    <t xml:space="preserve">Услуге информисања                                                                     </t>
  </si>
  <si>
    <t xml:space="preserve">Услуге штампања                                                                     </t>
  </si>
  <si>
    <t xml:space="preserve">Услуге штампања билтена                                                                    </t>
  </si>
  <si>
    <t xml:space="preserve">Услуге штампања часописа                                                                    </t>
  </si>
  <si>
    <t xml:space="preserve">Услуге штампања публикација                                                                    </t>
  </si>
  <si>
    <t xml:space="preserve">Остале услуге штампања                                                                    </t>
  </si>
  <si>
    <t xml:space="preserve">Услуге информисања јавности и односа са јавношћу                                                                </t>
  </si>
  <si>
    <t xml:space="preserve">Услуге информисања јавности                                                                    </t>
  </si>
  <si>
    <t xml:space="preserve">Односи са јавношћу                                                                    </t>
  </si>
  <si>
    <t xml:space="preserve">Услуге рекламе и пропаганде                                                                   </t>
  </si>
  <si>
    <t xml:space="preserve">Објављивање тендера и информативних огласа                                                                  </t>
  </si>
  <si>
    <t xml:space="preserve">Остале услуге рекламе и пропаганде                                                                  </t>
  </si>
  <si>
    <t xml:space="preserve">Медијске услуге                                                                     </t>
  </si>
  <si>
    <t xml:space="preserve">Медијске услуге радија и телевизије                                                                  </t>
  </si>
  <si>
    <t xml:space="preserve">Остале медијске услуге                                                                    </t>
  </si>
  <si>
    <t xml:space="preserve">Стручне услуге                                                                     </t>
  </si>
  <si>
    <t xml:space="preserve">Услуге ревизије                                                                     </t>
  </si>
  <si>
    <t xml:space="preserve">Адвокатске услуге                                                                     </t>
  </si>
  <si>
    <t xml:space="preserve">Правно заступање пред домаћим судовима                                                                  </t>
  </si>
  <si>
    <t xml:space="preserve">Правно заступање пред међународним судовима                                                                  </t>
  </si>
  <si>
    <t xml:space="preserve">Правне услуге                                                                     </t>
  </si>
  <si>
    <t xml:space="preserve">Услуге вештачења                                                                     </t>
  </si>
  <si>
    <t xml:space="preserve">Услуге поротника                                                                     </t>
  </si>
  <si>
    <t xml:space="preserve">Остале правне услуге                                                                    </t>
  </si>
  <si>
    <t xml:space="preserve">Финансијске услуге                                                                     </t>
  </si>
  <si>
    <t xml:space="preserve">Услуге финансијских саветника                                                                    </t>
  </si>
  <si>
    <t xml:space="preserve">Остале финансијске услуге                                                                    </t>
  </si>
  <si>
    <t xml:space="preserve">Остале стручне услуге                                                                    </t>
  </si>
  <si>
    <t xml:space="preserve">Услуге за домаћинство и угоститељство                                                                  </t>
  </si>
  <si>
    <t xml:space="preserve">Услуге за домаћинство                                                                    </t>
  </si>
  <si>
    <t xml:space="preserve">Прање веша                                                                     </t>
  </si>
  <si>
    <t xml:space="preserve">Хемијско чишћење                                                                     </t>
  </si>
  <si>
    <t xml:space="preserve">Угоститељске услуге                                                                     </t>
  </si>
  <si>
    <t xml:space="preserve">Репрезентација                                                                      </t>
  </si>
  <si>
    <t xml:space="preserve">Поклони                                                                      </t>
  </si>
  <si>
    <t xml:space="preserve">Остале опште услуге                                                                    </t>
  </si>
  <si>
    <t xml:space="preserve">Специјализоване услуге                                                                     </t>
  </si>
  <si>
    <t xml:space="preserve">Пољопривредне услуге                                                                     </t>
  </si>
  <si>
    <t xml:space="preserve">Услуге заштите животиња и биља                                                                  </t>
  </si>
  <si>
    <t xml:space="preserve">Услуге ветеринарског прегледа и вакцинације                                                                  </t>
  </si>
  <si>
    <t xml:space="preserve">Заштита биља                                                                     </t>
  </si>
  <si>
    <t xml:space="preserve">Испитивање узорака земљишта и вештачког ђубрива                                                                 </t>
  </si>
  <si>
    <t xml:space="preserve">Остале услуге заштите животиња и биља                                                                 </t>
  </si>
  <si>
    <t xml:space="preserve">Услуге образовања, културе и спорта                                                                  </t>
  </si>
  <si>
    <t xml:space="preserve">Услуге образовања                                                                     </t>
  </si>
  <si>
    <t xml:space="preserve">Образовање деце грађана који живе у иностранству                                                                </t>
  </si>
  <si>
    <t xml:space="preserve">Услуге предшколског образовања                                                                    </t>
  </si>
  <si>
    <t xml:space="preserve">Услуге културе                                                                     </t>
  </si>
  <si>
    <t xml:space="preserve">Услуге спорта                                                                     </t>
  </si>
  <si>
    <t xml:space="preserve">Медицинске услуге                                                                     </t>
  </si>
  <si>
    <t xml:space="preserve">Здравствена заштита по уговору                                                                   </t>
  </si>
  <si>
    <t xml:space="preserve">Здравствена заштита по конвенцији                                                                   </t>
  </si>
  <si>
    <t xml:space="preserve">Услуге јавног здравства – инспекција и анализа                                                                </t>
  </si>
  <si>
    <t xml:space="preserve">Лабораторијске услуге                                                                     </t>
  </si>
  <si>
    <t xml:space="preserve">Остале медицинске услуге                                                                    </t>
  </si>
  <si>
    <t xml:space="preserve">Услуге одржавања аутопутева                                                                    </t>
  </si>
  <si>
    <t xml:space="preserve">Услуге одржавања националних паркова и природних површина                                                                </t>
  </si>
  <si>
    <t xml:space="preserve">Услуге очувања животне средине, науке и геодетске услуге                                                               </t>
  </si>
  <si>
    <t xml:space="preserve">Услуге очувања животне средине                                                                   </t>
  </si>
  <si>
    <t xml:space="preserve">Услуге науке                                                                     </t>
  </si>
  <si>
    <t xml:space="preserve">Геодетске услуге                                                                     </t>
  </si>
  <si>
    <t xml:space="preserve">Остале специјализоване услуге                                                                    </t>
  </si>
  <si>
    <t xml:space="preserve">Текуће поправке и одржавање                                                                   </t>
  </si>
  <si>
    <t xml:space="preserve">Текуће поправке и одржавање зграда и објеката                                                                </t>
  </si>
  <si>
    <t xml:space="preserve">Текуће поправке и одржавање зграда                                                                  </t>
  </si>
  <si>
    <t xml:space="preserve">Зидарски радови                                                                     </t>
  </si>
  <si>
    <t xml:space="preserve">Столарски радови                                                                     </t>
  </si>
  <si>
    <t xml:space="preserve">Молерски радови                                                                     </t>
  </si>
  <si>
    <t xml:space="preserve">Радови на крову                                                                    </t>
  </si>
  <si>
    <t xml:space="preserve">Радови на водоводу и канализацији                                                                  </t>
  </si>
  <si>
    <t xml:space="preserve">Електричне инсталације                                                                     </t>
  </si>
  <si>
    <t xml:space="preserve">Радови на комуникацијским инсталацијама                                                                   </t>
  </si>
  <si>
    <t xml:space="preserve">Остале услуге и материјали за текуће поправке и одржавање зграда                                                             </t>
  </si>
  <si>
    <t xml:space="preserve">Текуће поправке и одржавање осталих објеката                                                                 </t>
  </si>
  <si>
    <t xml:space="preserve">Текуће поправке и одржавање опреме                                                                  </t>
  </si>
  <si>
    <t xml:space="preserve">Текуће поправке и одржавање опреме за саобраћај                                                                </t>
  </si>
  <si>
    <t xml:space="preserve">Механичке поправке                                                                     </t>
  </si>
  <si>
    <t xml:space="preserve">Поправке електричне и електронске опреме                                                                  </t>
  </si>
  <si>
    <t xml:space="preserve">Лимарски радови на возилима                                                                   </t>
  </si>
  <si>
    <t xml:space="preserve">Остале поправке и одржавање опреме за саобраћај                                                                </t>
  </si>
  <si>
    <t xml:space="preserve">Текуће поправке и одржавање административне опреме                                                                 </t>
  </si>
  <si>
    <t xml:space="preserve">Намештај                                                                      </t>
  </si>
  <si>
    <t xml:space="preserve">Рачунарска опрема                                                                     </t>
  </si>
  <si>
    <t xml:space="preserve">Опрема за комуникацију                                                                    </t>
  </si>
  <si>
    <t xml:space="preserve">Електронска и фотографска опрема                                                                   </t>
  </si>
  <si>
    <t xml:space="preserve">Опрема за домаћинство и угоститељство                                                                  </t>
  </si>
  <si>
    <t xml:space="preserve">Биротехничка опрема                                                                     </t>
  </si>
  <si>
    <t xml:space="preserve">Уградна опрема                                                                     </t>
  </si>
  <si>
    <t xml:space="preserve">Остале поправке и одржавање административне опреме                                                                 </t>
  </si>
  <si>
    <t xml:space="preserve">Текуће поправке и одржавање опреме за пољопривреду                                                                </t>
  </si>
  <si>
    <t xml:space="preserve">Текуће поправке и одржавање опреме за очување животне средине и науку                                                            </t>
  </si>
  <si>
    <t xml:space="preserve">Текуће поправке и одржавање опреме за очување животне средине                                                              </t>
  </si>
  <si>
    <t xml:space="preserve">Текуће поправке и одржавање опреме за науку                                                                </t>
  </si>
  <si>
    <t xml:space="preserve">Текуће поправке и одржавање медицинске и лабораторијске опреме                                                               </t>
  </si>
  <si>
    <t xml:space="preserve">Текуће поправке и одржавање медицинске опреме                                                                 </t>
  </si>
  <si>
    <t xml:space="preserve">Текуће поправке и одржавање лабораторијске опреме                                                                 </t>
  </si>
  <si>
    <t xml:space="preserve">Текуће поправке и одржавање мерних и контролних инструмената                                                               </t>
  </si>
  <si>
    <t xml:space="preserve">Текуће поправке и одржавање опреме за образовање, културу и спорт                                                             </t>
  </si>
  <si>
    <t xml:space="preserve">Текуће поправке и одржавање опреме за образовање                                                                </t>
  </si>
  <si>
    <t xml:space="preserve">Текуће поправке и одржавање опреме за културу                                                                </t>
  </si>
  <si>
    <t xml:space="preserve">Текуће поправке и одржавање опреме за спорт                                                                </t>
  </si>
  <si>
    <t xml:space="preserve">Текуће поправке и одржавање опреме за војску                                                                </t>
  </si>
  <si>
    <t xml:space="preserve">Текуће поправке и одржавање опреме за јавну безбедност                                                               </t>
  </si>
  <si>
    <t xml:space="preserve">Текуће поправке и одржавање производне, моторне, непокретне и немоторне опреме                                                             </t>
  </si>
  <si>
    <t xml:space="preserve">Материјал                                                                      </t>
  </si>
  <si>
    <t xml:space="preserve">Административни материјал                                                                     </t>
  </si>
  <si>
    <t xml:space="preserve">Канцеларијски материјал                                                                     </t>
  </si>
  <si>
    <t xml:space="preserve">Одећа, обућа и униформе                                                                   </t>
  </si>
  <si>
    <t xml:space="preserve">Расходи за радну униформу                                                                   </t>
  </si>
  <si>
    <t xml:space="preserve">Службена одећа                                                                     </t>
  </si>
  <si>
    <t xml:space="preserve">Униформе                                                                      </t>
  </si>
  <si>
    <t xml:space="preserve">Хтз опрема                                                                     </t>
  </si>
  <si>
    <t xml:space="preserve">Остали расходи за одећу, обућу и униформе                                                                </t>
  </si>
  <si>
    <t xml:space="preserve">Биодекорација                                                                      </t>
  </si>
  <si>
    <t xml:space="preserve">Цвеће и зеленило                                                                    </t>
  </si>
  <si>
    <t xml:space="preserve">Остали административни материјал                                                                    </t>
  </si>
  <si>
    <t xml:space="preserve">Материјали за пољопривреду                                                                    </t>
  </si>
  <si>
    <t xml:space="preserve">Храна за животиње                                                                    </t>
  </si>
  <si>
    <t xml:space="preserve">Стока за експерименте                                                                    </t>
  </si>
  <si>
    <t xml:space="preserve">Природна и вештачка ђубрива и слично                                                                 </t>
  </si>
  <si>
    <t xml:space="preserve">Семе                                                                      </t>
  </si>
  <si>
    <t xml:space="preserve">Биљке                                                                      </t>
  </si>
  <si>
    <t>850 - Рекреација, спорт, култура и вере  - истраживање и развој</t>
  </si>
  <si>
    <t>860 - Рекреација, спорт, култура и вере, некласификовано на другом месту</t>
  </si>
  <si>
    <t>900 - ОБРАЗОВАЊЕ</t>
  </si>
  <si>
    <t>910 - Предшколско и основно образовање</t>
  </si>
  <si>
    <t>911 - Предшколско образовање</t>
  </si>
  <si>
    <t>912 - Основно образовање</t>
  </si>
  <si>
    <t>913 - Основно образовање са домом ученика</t>
  </si>
  <si>
    <t>914 - Основно образовање са средњом школом</t>
  </si>
  <si>
    <t>915 - Специјално основно образовање</t>
  </si>
  <si>
    <t>916 - Основно образовање са средњом школом и домом ученика</t>
  </si>
  <si>
    <t>920 - Средње образовање</t>
  </si>
  <si>
    <t>921 - Ниже средње образовање</t>
  </si>
  <si>
    <t>922 - Више средње образовање</t>
  </si>
  <si>
    <t>923 - Средње образовање са домом ученика</t>
  </si>
  <si>
    <t>930 - Више образовање</t>
  </si>
  <si>
    <t>931 - Више образовање</t>
  </si>
  <si>
    <t>932 - Више образовање са студентским домом</t>
  </si>
  <si>
    <t>940 - Високо образовање</t>
  </si>
  <si>
    <t>941 - Високо образовање - први степен</t>
  </si>
  <si>
    <t>942 - Високо образовање -  други степен</t>
  </si>
  <si>
    <t>950 - Образовање које није дефинисано нивоом</t>
  </si>
  <si>
    <t>960 - Помоћне услуге образовању</t>
  </si>
  <si>
    <t>970 - Образовање -  истраживање и развој</t>
  </si>
  <si>
    <r>
      <t>1) За нову програмску активност :</t>
    </r>
    <r>
      <rPr>
        <sz val="11"/>
        <color theme="1"/>
        <rFont val="Calibri"/>
        <family val="2"/>
        <scheme val="minor"/>
      </rPr>
      <t xml:space="preserve"> Кликните десним кликом на Sheet "Програмска активност" и изаберите опцију "</t>
    </r>
    <r>
      <rPr>
        <b/>
        <sz val="11"/>
        <color indexed="8"/>
        <rFont val="Calibri"/>
        <family val="2"/>
      </rPr>
      <t xml:space="preserve">Move or copy". </t>
    </r>
    <r>
      <rPr>
        <sz val="11"/>
        <color indexed="8"/>
        <rFont val="Calibri"/>
        <family val="2"/>
      </rPr>
      <t xml:space="preserve">Након тога приказаће Вам се прозор у коме треба у одељку </t>
    </r>
    <r>
      <rPr>
        <b/>
        <sz val="11"/>
        <color indexed="8"/>
        <rFont val="Calibri"/>
        <family val="2"/>
      </rPr>
      <t xml:space="preserve">"Before sheet" </t>
    </r>
    <r>
      <rPr>
        <sz val="11"/>
        <color indexed="8"/>
        <rFont val="Calibri"/>
        <family val="2"/>
      </rPr>
      <t xml:space="preserve">одабрати позицију новог Sheet-a односно Програмске активности. Левим кликом на један од понуђених Sheet-ова бирате позицију нове програмске активности, и то тако што се нова програмска активност позиционира испред изабраног постојећег Sheet-a. </t>
    </r>
    <r>
      <rPr>
        <b/>
        <sz val="11"/>
        <color indexed="8"/>
        <rFont val="Calibri"/>
        <family val="2"/>
      </rPr>
      <t xml:space="preserve">Препоручљиво је да у одељку "Before sheet" за нову програмску активност изаберете Sheet - "Пројекат". Након избора позиције обавезно штиклирате опцију "Create a copy" затим кликнете на ОК. Напомена: </t>
    </r>
    <r>
      <rPr>
        <sz val="11"/>
        <color indexed="8"/>
        <rFont val="Calibri"/>
        <family val="2"/>
      </rPr>
      <t xml:space="preserve">За кориснике који образац попуњавају користећи Excell 2003 ,поступак је идентичан с тим што се на крају поступка јавља информација о копирању Sheeta и броја дозвољених карактера, кликом на ОК затвара се обавештење.  </t>
    </r>
  </si>
  <si>
    <r>
      <t xml:space="preserve">2) За нови пројекат:  </t>
    </r>
    <r>
      <rPr>
        <sz val="11"/>
        <color indexed="8"/>
        <rFont val="Calibri"/>
        <family val="2"/>
      </rPr>
      <t xml:space="preserve">Кликните десним кликом на Sheet "Пројекат" и изаберите опцију </t>
    </r>
    <r>
      <rPr>
        <b/>
        <sz val="11"/>
        <color indexed="8"/>
        <rFont val="Calibri"/>
        <family val="2"/>
      </rPr>
      <t>"Move or copy"</t>
    </r>
    <r>
      <rPr>
        <sz val="11"/>
        <color indexed="8"/>
        <rFont val="Calibri"/>
        <family val="2"/>
      </rPr>
      <t xml:space="preserve">. Након тога приказаће Вам се прозор у коме треба у одељку </t>
    </r>
    <r>
      <rPr>
        <b/>
        <sz val="11"/>
        <color indexed="8"/>
        <rFont val="Calibri"/>
        <family val="2"/>
      </rPr>
      <t>"Before sheet"</t>
    </r>
    <r>
      <rPr>
        <sz val="11"/>
        <color indexed="8"/>
        <rFont val="Calibri"/>
        <family val="2"/>
      </rPr>
      <t xml:space="preserve"> одабрати позицију новог Sheet-a односно Пројекта. Левим кликом на један од понуђених Sheet-ова бирате позицију новог пројекта, и то тако што се нови пројекат позиционира испред изабраног постојећег Sheet-a. </t>
    </r>
    <r>
      <rPr>
        <b/>
        <sz val="11"/>
        <color indexed="8"/>
        <rFont val="Calibri"/>
        <family val="2"/>
      </rPr>
      <t>Препоручљиво је да у одељку "Before sheet" за нови пројекат изаберете Sheet - "Упутство"</t>
    </r>
    <r>
      <rPr>
        <sz val="11"/>
        <color indexed="8"/>
        <rFont val="Calibri"/>
        <family val="2"/>
      </rPr>
      <t xml:space="preserve">. </t>
    </r>
    <r>
      <rPr>
        <b/>
        <sz val="11"/>
        <color indexed="8"/>
        <rFont val="Calibri"/>
        <family val="2"/>
      </rPr>
      <t>Након избора позиције штиклирате опцију "Create a copy" затим кликнете на ОК</t>
    </r>
    <r>
      <rPr>
        <sz val="11"/>
        <color indexed="8"/>
        <rFont val="Calibri"/>
        <family val="2"/>
      </rPr>
      <t xml:space="preserve">. Напомена: За кориснике који образац попуњавају користећи Excell 2003 ,поступак је идентичан с тим што се на крају поступка јавља информација о копирању Sheeta и броја дозвољених карактера, кликом на ОК затвара се обавештење.  </t>
    </r>
  </si>
  <si>
    <r>
      <t>Напомена:</t>
    </r>
    <r>
      <rPr>
        <sz val="11"/>
        <color indexed="8"/>
        <rFont val="Calibri"/>
        <family val="2"/>
      </rPr>
      <t xml:space="preserve"> Уколико број програмских активности и пројеката  превазилази расположиви број редова опцијом "Insert row" додати потребан број редова и водити рачуна да правилно спојите (мерџујете) колоне "C","D" и "Е" како би се изједначиле са осталим редовима у колони - "Списак програмских активности и пројеката у оквиру програма".</t>
    </r>
  </si>
  <si>
    <t xml:space="preserve">IV </t>
  </si>
  <si>
    <t>ЗАШТИТА ФОРМУЛА И ВАЛИДАЦИЈА ПОДАТАКА</t>
  </si>
  <si>
    <t>2. ПРОГРАМСКА АКТИВНОСТ</t>
  </si>
  <si>
    <t>980 - Образовање некласификовано на другом месту</t>
  </si>
  <si>
    <t>02 - Трансфери између корисника на истом нивоу</t>
  </si>
  <si>
    <t>04 - Сопствени приходи буџетских корисника</t>
  </si>
  <si>
    <t>06 - Донације од међународних организација</t>
  </si>
  <si>
    <t>07 - Донације од осталих нивоа власти</t>
  </si>
  <si>
    <t>08 - Донације од невладиних организација и појединаца</t>
  </si>
  <si>
    <t>09 - Примања од продаје нефинансијске имовине</t>
  </si>
  <si>
    <t>10 - Примања од домаћих задуживања</t>
  </si>
  <si>
    <t>11 - Примања од иностраних задуживања</t>
  </si>
  <si>
    <t>12 - Примања од отплате датих кредита и продаје финансијске имовине</t>
  </si>
  <si>
    <t>13 - Нераспоређени вишак прихода из ранијих година</t>
  </si>
  <si>
    <t>14 - Неутрошена средства од приватизације из претходних година</t>
  </si>
  <si>
    <t>15 - Неутрошена средства донација из претходних година</t>
  </si>
  <si>
    <t>16 - Родитељски динар за ваннаставне активности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</si>
  <si>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</si>
  <si>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</si>
  <si>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 xml:space="preserve">1) У Sheet-у "Програм", у ћелији "D4" изаберите назив сектора коме програм из Ваше надлежности припада </t>
  </si>
  <si>
    <t>2) У истом Sheet-у, у ћелији "D5" изаберите назив програма из Ваше надлежности</t>
  </si>
  <si>
    <t>Овим поступком сте подесили параметре за рад у Sheet-овима "Програмска активност" и "Пројекат"</t>
  </si>
  <si>
    <t>I</t>
  </si>
  <si>
    <t xml:space="preserve">II </t>
  </si>
  <si>
    <r>
      <t xml:space="preserve">Сваки програм се састоји из различитог броја програмских активности и пројеката те је </t>
    </r>
    <r>
      <rPr>
        <b/>
        <sz val="11"/>
        <color indexed="8"/>
        <rFont val="Calibri"/>
        <family val="2"/>
      </rPr>
      <t>неопходно да за онај број програмских активности и пројеката који Вам је потребан ископирате Sheet-ове "Програмска активност" и "Пројекат". Поступак копирања је следећи:</t>
    </r>
  </si>
  <si>
    <t>ПОДЕШАВАЊЕ ПОЧЕТНИХ ПАРАМЕТАРА:</t>
  </si>
  <si>
    <t>КОПИРАЊЕ ПОТРЕБНОГ БРОЈA SHEET-ОВА ЗА ПРОГРАМСКЕ АКТИВНОСТИ И ПРОЈЕКТЕ</t>
  </si>
  <si>
    <t xml:space="preserve">Поступак за попуњавање образаца:  </t>
  </si>
  <si>
    <t>III</t>
  </si>
  <si>
    <t>ПОПУЊАВАЊЕ ПРОГАМА, ПРОГРАМСКИХ АКТИВНОСТИ И ПРОЈЕКАТА</t>
  </si>
  <si>
    <t>Сврха</t>
  </si>
  <si>
    <t>Одговорно лице за спровођење програма</t>
  </si>
  <si>
    <t>Назив организационе јединице/ Буџетски корисник :</t>
  </si>
  <si>
    <t>Сектори</t>
  </si>
  <si>
    <t>Програми</t>
  </si>
  <si>
    <t>Основно образовање</t>
  </si>
  <si>
    <t>Средње образовање</t>
  </si>
  <si>
    <t>0101</t>
  </si>
  <si>
    <t>0701</t>
  </si>
  <si>
    <t>2001</t>
  </si>
  <si>
    <t>2002</t>
  </si>
  <si>
    <t>2003</t>
  </si>
  <si>
    <t>0901</t>
  </si>
  <si>
    <t>1801</t>
  </si>
  <si>
    <t>1201</t>
  </si>
  <si>
    <t>1301</t>
  </si>
  <si>
    <t>0401</t>
  </si>
  <si>
    <t>0602</t>
  </si>
  <si>
    <t>1101</t>
  </si>
  <si>
    <t>1501</t>
  </si>
  <si>
    <t>1502</t>
  </si>
  <si>
    <t>Планско одређивање праваца развоја локалне средине и ефикасно администрирање захтева за издавање грађевинских дозвола</t>
  </si>
  <si>
    <t>Обезбеђивање рационалног обављања комуналних делатности са што већом обухватношћу територије и становништва ЈЛС и побољшање квалитета живота становништва успостављањем ефикасног система комуналних услуга</t>
  </si>
  <si>
    <t>Обезбеђивање стимулативног оквира за пословање и адекватног привредног амбијента за привлачење инвестиција</t>
  </si>
  <si>
    <t>Унапређење туристичке понуде у ЈЛС</t>
  </si>
  <si>
    <t>Унапређење пољопривредне производње у ЈЛС</t>
  </si>
  <si>
    <t>Обезбеђивање услова за одрживи развој локалне заједнице одговорним односом према животној средини</t>
  </si>
  <si>
    <t>Унапређење путне инфраструктуре у ЈЛС</t>
  </si>
  <si>
    <t xml:space="preserve">Омогућавање обухвата предшколске деце у вртићима </t>
  </si>
  <si>
    <t>Доступност основног образовања свој деци са територије ЈЛС у складу са прописаним стандардима</t>
  </si>
  <si>
    <t>Доступност средњег образовања у складу са прописаним стандардима и потребама за образовним профилима који одговарају циљевима развоја ЈЛС и привреде</t>
  </si>
  <si>
    <t>Обезбеђивање свеобухватне социјалне заштите и помоћи најугроженијем становништву ЈЛС</t>
  </si>
  <si>
    <t>Доступност примарне здравствене заштите у складу са националним стандардима</t>
  </si>
  <si>
    <t>Очување, унапређење и представљање локалног културног наслеђа, добара и баштине</t>
  </si>
  <si>
    <t>Обезбеђивање услова за остварење права грађана на лакши и бржи начин у ЈЛС</t>
  </si>
  <si>
    <t>Шифра</t>
  </si>
  <si>
    <t>Сектор:</t>
  </si>
  <si>
    <t>Назив програма:</t>
  </si>
  <si>
    <t>Сврха:</t>
  </si>
  <si>
    <t>0601</t>
  </si>
  <si>
    <t>Циљ</t>
  </si>
  <si>
    <t>Вредност у базној години (2014)</t>
  </si>
  <si>
    <t>Циљана вредност 2015</t>
  </si>
  <si>
    <t>Циљана вредност 2016</t>
  </si>
  <si>
    <t>Циљана вредност 2017</t>
  </si>
  <si>
    <t>Основ:</t>
  </si>
  <si>
    <t xml:space="preserve">Опис: </t>
  </si>
  <si>
    <t>Обрасци за припрему програмског буџета</t>
  </si>
  <si>
    <t xml:space="preserve">1. ПРОГРАМ </t>
  </si>
  <si>
    <t>Списак програмских активности и пројеката у оквиру програма</t>
  </si>
  <si>
    <t>Активност</t>
  </si>
  <si>
    <t>Пројекат</t>
  </si>
  <si>
    <t>0001</t>
  </si>
  <si>
    <t>0012</t>
  </si>
  <si>
    <t>0013</t>
  </si>
  <si>
    <t>0002</t>
  </si>
  <si>
    <t>Рбр.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</si>
  <si>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</si>
  <si>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</si>
  <si>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</si>
  <si>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</si>
  <si>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</si>
  <si>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</si>
  <si>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</si>
  <si>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</si>
  <si>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</si>
  <si>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</si>
  <si>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Назив:</t>
  </si>
  <si>
    <t>Функција:</t>
  </si>
  <si>
    <t>Опис:</t>
  </si>
  <si>
    <t>Програм коме припада:</t>
  </si>
  <si>
    <t>Стратешко, просторно и урбанистичко планирање</t>
  </si>
  <si>
    <t>Уређивање грађевинског земљишта</t>
  </si>
  <si>
    <t>Водоснабдевање</t>
  </si>
  <si>
    <t>Одржавање депонија</t>
  </si>
  <si>
    <t>Даљинско грејање</t>
  </si>
  <si>
    <t>Јавни превоз</t>
  </si>
  <si>
    <t>Паркинг сервис</t>
  </si>
  <si>
    <t>Уређивање, одржавање и коришћење пијаца</t>
  </si>
  <si>
    <t>Јавна хигијена</t>
  </si>
  <si>
    <t>Уређење и одржавање зеленила</t>
  </si>
  <si>
    <t>Јавна расвета</t>
  </si>
  <si>
    <t>Одржавање гробаља и погребне услуге</t>
  </si>
  <si>
    <t>Одржавање стамбених зграда</t>
  </si>
  <si>
    <t>Ауто-такси превоз путника</t>
  </si>
  <si>
    <t>Остале комуналне услуге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</si>
  <si>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</si>
  <si>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</si>
  <si>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</si>
  <si>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</si>
  <si>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</si>
  <si>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</si>
  <si>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</si>
  <si>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</si>
  <si>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</si>
  <si>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0014</t>
  </si>
  <si>
    <t>Подршка постојећој привреди</t>
  </si>
  <si>
    <t>Унапређење привредног амбијента</t>
  </si>
  <si>
    <t>Подстицаји за развој предузетништва</t>
  </si>
  <si>
    <t>Одржавање економске инфраструктуре</t>
  </si>
  <si>
    <t>Финансијска подршка локалном економском развоју</t>
  </si>
  <si>
    <t>Управљање развојем туризма</t>
  </si>
  <si>
    <t>Туристичка промоција</t>
  </si>
  <si>
    <t>Унапређење  услова за пољопривредну делатност</t>
  </si>
  <si>
    <t>Подстицаји пољопривредној производњи</t>
  </si>
  <si>
    <t>Рурални развој</t>
  </si>
  <si>
    <t>Управљање заштитом животне средине и природних вредности</t>
  </si>
  <si>
    <t>Управљање комуналним отпадом</t>
  </si>
  <si>
    <t>Праћење квалитета елемената животне средине</t>
  </si>
  <si>
    <t>Заштита природних вредности и унапређење подручја са природним својствима</t>
  </si>
  <si>
    <t>Управљање саобраћајном инфраструктуром</t>
  </si>
  <si>
    <t>Одржавање путева</t>
  </si>
  <si>
    <t>Функционисање предшколских установа</t>
  </si>
  <si>
    <t>Функционисање основних школа</t>
  </si>
  <si>
    <t>Функционисање средњих школа</t>
  </si>
  <si>
    <t xml:space="preserve">Функционисање локалних установа културе </t>
  </si>
  <si>
    <t>Подстицаји културном и уметничком стваралаштву</t>
  </si>
  <si>
    <t>Подршка локалним спортским организацијама, удружењима и савезима</t>
  </si>
  <si>
    <t>Подршка предшколском, школском и рекреативном спорту и масовној физичкој култури</t>
  </si>
  <si>
    <t>Одржавање спортске инфраструктуре</t>
  </si>
  <si>
    <t>Функционисање локалне самоуправе и градских општина</t>
  </si>
  <si>
    <t>Месне заједнице</t>
  </si>
  <si>
    <t>Управљање јавним дугом</t>
  </si>
  <si>
    <t>Општинско јавно правобранилаштво</t>
  </si>
  <si>
    <t>Заштитник грађана</t>
  </si>
  <si>
    <t>Информисање</t>
  </si>
  <si>
    <t>Канцеларија за младе</t>
  </si>
  <si>
    <t>Програми националних мањина</t>
  </si>
  <si>
    <t>01</t>
  </si>
  <si>
    <t>СОЦИЈАЛНА ЗАШТИТА</t>
  </si>
  <si>
    <t>Болест и инвалидност</t>
  </si>
  <si>
    <t>Старост</t>
  </si>
  <si>
    <t>Корисници породичне пензије</t>
  </si>
  <si>
    <t>Породица и деца</t>
  </si>
  <si>
    <t>Незапосленост</t>
  </si>
  <si>
    <t>Становање</t>
  </si>
  <si>
    <t>Социјална заштита некласификована на другом месту</t>
  </si>
  <si>
    <t>ОПШТЕ ЈАВНЕ УСЛУГЕ</t>
  </si>
  <si>
    <t>Извршни и законодавни органи</t>
  </si>
  <si>
    <t>Финансијски и фискални послови</t>
  </si>
  <si>
    <t>Економска помоћ земљама у развоју и земљама у транзицији</t>
  </si>
  <si>
    <t>Опште услуге</t>
  </si>
  <si>
    <t>Опште кадровске услуге</t>
  </si>
  <si>
    <t>Остале опште услуге</t>
  </si>
  <si>
    <t>Основно истраживање</t>
  </si>
  <si>
    <t>ОДБРАНА</t>
  </si>
  <si>
    <t>Војна одбрана</t>
  </si>
  <si>
    <t>Цивилна одбрана</t>
  </si>
  <si>
    <t>Одбрана некласификована на другом месту</t>
  </si>
  <si>
    <t>Услуге противпожарне заштите</t>
  </si>
  <si>
    <t>Судови</t>
  </si>
  <si>
    <t>ЕКОНОМСКИ ПОСЛОВИ</t>
  </si>
  <si>
    <t>Општи економски и комерцијални послови и послови по питању рада</t>
  </si>
  <si>
    <t>Општи економски и комерцијални послови</t>
  </si>
  <si>
    <t>Општи послови по питању рада</t>
  </si>
  <si>
    <t>Пољопривреда, шумарство, лов и риболов</t>
  </si>
  <si>
    <t>Шумарство</t>
  </si>
  <si>
    <t>Лов и риболов</t>
  </si>
  <si>
    <t>Гориво и енергија</t>
  </si>
  <si>
    <t>Нафта и природни гас</t>
  </si>
  <si>
    <t>Нуклеарно гориво</t>
  </si>
  <si>
    <t>Остала горива</t>
  </si>
  <si>
    <t>Електрична енергија</t>
  </si>
  <si>
    <t>Производња</t>
  </si>
  <si>
    <t>Изградња</t>
  </si>
  <si>
    <t>Саобраћај</t>
  </si>
  <si>
    <t xml:space="preserve">Отплата камата ebrd                                                                    </t>
  </si>
  <si>
    <t xml:space="preserve">Отплата камата eib                                                                    </t>
  </si>
  <si>
    <t xml:space="preserve">Отплата камата ceb                                                                    </t>
  </si>
  <si>
    <t xml:space="preserve">Отплата камата осталим мултилатералним институцијама                                                                  </t>
  </si>
  <si>
    <t xml:space="preserve">Отплата камата страним пословним банкама                                                                  </t>
  </si>
  <si>
    <t xml:space="preserve">Отплата камата лондонском клубу                                                                   </t>
  </si>
  <si>
    <t xml:space="preserve">Отплата камата осталим страним пословним банкама                                                                 </t>
  </si>
  <si>
    <t xml:space="preserve">Отплата камата осталим страним кредиторима                                                                  </t>
  </si>
  <si>
    <t xml:space="preserve">Отплата камата на стране финансијске деривате                                                                 </t>
  </si>
  <si>
    <t xml:space="preserve">Отплата камата по гаранцијама                                                                   </t>
  </si>
  <si>
    <t xml:space="preserve">Пратећи трошкови задуживања                                                                    </t>
  </si>
  <si>
    <t xml:space="preserve">Негативне курсне разлике                                                                    </t>
  </si>
  <si>
    <t xml:space="preserve">Казне за кашњење                                                                    </t>
  </si>
  <si>
    <t xml:space="preserve">Казне по решењу правосудних органа                                                                  </t>
  </si>
  <si>
    <t xml:space="preserve">Остале казне                                                                     </t>
  </si>
  <si>
    <t xml:space="preserve">Таксе које проистичу из задуживања                                                                  </t>
  </si>
  <si>
    <t xml:space="preserve">Субвенције                                                                      </t>
  </si>
  <si>
    <t xml:space="preserve">Субвенције јавним нефинансијским предузећима и организацијама                                                                 </t>
  </si>
  <si>
    <t xml:space="preserve">Текуће субвенције јавним нефинансијским предузећима и организацијама                                                                </t>
  </si>
  <si>
    <t xml:space="preserve">Текуће субвенције јавном градском саобраћају                                                                  </t>
  </si>
  <si>
    <t xml:space="preserve">Текуће субвенције  јавном железничком саобраћају                                                                 </t>
  </si>
  <si>
    <t xml:space="preserve">Текуће субвенције јавном железничком саобраћају за исплату зарада                                                               </t>
  </si>
  <si>
    <t xml:space="preserve">Текуће субвенције јавном железничком саобраћају за отплату камата                                                               </t>
  </si>
  <si>
    <t xml:space="preserve">Остале текуће субвенције  јавном железничком саобраћају                                                                </t>
  </si>
  <si>
    <t xml:space="preserve">Текуће субвенције за водопривреду                                                                   </t>
  </si>
  <si>
    <t xml:space="preserve">Текуће субвенције за пољопривреду                                                                   </t>
  </si>
  <si>
    <t xml:space="preserve">Текуће субвенције осталим јавним нефинансијским предузећима и организацијама                                                               </t>
  </si>
  <si>
    <t xml:space="preserve">Капиталне субвенције јавним нефинансијским предузећима и организацијама                                                                </t>
  </si>
  <si>
    <t xml:space="preserve">Капиталне субвенције јавном градском саобраћају                                                                  </t>
  </si>
  <si>
    <t xml:space="preserve">Капиталне субвенције јавном железничком саобраћају                                                                  </t>
  </si>
  <si>
    <t xml:space="preserve">Капиталне субвенције  јавном железничком саобраћају                                                                 </t>
  </si>
  <si>
    <t xml:space="preserve">Капиталне субвенције за водопривреду                                                                   </t>
  </si>
  <si>
    <t xml:space="preserve">Капиталне субвенције за пољопривреду                                                                   </t>
  </si>
  <si>
    <t xml:space="preserve">Капиталне субвенције осталим јавним нефинансијским предузећима и организацијама                                                               </t>
  </si>
  <si>
    <t xml:space="preserve">Субвенције приватним финансијским институцијама                                                                   </t>
  </si>
  <si>
    <t xml:space="preserve">Текуће субвенције приватним финансијским институцијама                                                                  </t>
  </si>
  <si>
    <t xml:space="preserve">Текуће субвенције пословним и трговачким банкама                                                                 </t>
  </si>
  <si>
    <t xml:space="preserve">Текуће субвенције осталим финансијским институцијама                                                                  </t>
  </si>
  <si>
    <t xml:space="preserve">Капиталне субвенције приватним финансијским институцијама                                                                  </t>
  </si>
  <si>
    <t xml:space="preserve">Капиталне субвенције пословним и трговачким банкама                                                                 </t>
  </si>
  <si>
    <t xml:space="preserve">Капиталне субвенције осталим финансијским институцијама                                                                  </t>
  </si>
  <si>
    <t xml:space="preserve">Субвенције јавним финансијским институцијама                                                                   </t>
  </si>
  <si>
    <t xml:space="preserve">Текуће субвенције јавним финансијским институцијама                                                                  </t>
  </si>
  <si>
    <t xml:space="preserve">Текуће субвенције  нбс                                                                   </t>
  </si>
  <si>
    <t xml:space="preserve">Текуће субвенције нбс                                                                    </t>
  </si>
  <si>
    <t xml:space="preserve">Текуће субвенције осталим јавним финансијским институцијама                                                                 </t>
  </si>
  <si>
    <t xml:space="preserve">Капиталне субвенције јавним финансијским институцијама                                                                  </t>
  </si>
  <si>
    <t xml:space="preserve">Капиталне субвенције нбс                                                                    </t>
  </si>
  <si>
    <t xml:space="preserve">Капиталне субвенције осталим јавним финансијским институцијама                                                                 </t>
  </si>
  <si>
    <t xml:space="preserve">Субвенције приватним предузећима                                                                    </t>
  </si>
  <si>
    <t xml:space="preserve">Текуће субвенције приватним предузећима                                                                   </t>
  </si>
  <si>
    <t xml:space="preserve">Капиталне субвенције приватним предузећима                                                                   </t>
  </si>
  <si>
    <t xml:space="preserve">Донације, дотације и трансфери                                                                   </t>
  </si>
  <si>
    <t xml:space="preserve">Донације страним владама                                                                    </t>
  </si>
  <si>
    <t xml:space="preserve">Текуће донације страним владама                                                                   </t>
  </si>
  <si>
    <t xml:space="preserve">Капиталне донације страним владама                                                                   </t>
  </si>
  <si>
    <t xml:space="preserve">Дотације међународним организацијама                                                                    </t>
  </si>
  <si>
    <t xml:space="preserve">Текуће дотације међународним организацијама                                                                   </t>
  </si>
  <si>
    <t xml:space="preserve">Текуће дотације међународном црвеном крсту                                                                  </t>
  </si>
  <si>
    <t xml:space="preserve">Текуће дотације за међународне чланарине                                                                  </t>
  </si>
  <si>
    <t xml:space="preserve">Остале текуће дотације  међународним организацијама                                                                 </t>
  </si>
  <si>
    <t xml:space="preserve">Остале текуће дотације међународним организацијама                                                                  </t>
  </si>
  <si>
    <t xml:space="preserve">Капиталне дотације међународним организацијама                                                                   </t>
  </si>
  <si>
    <t xml:space="preserve">Капиталне дотације међународном црвеном крсту                                                                  </t>
  </si>
  <si>
    <t xml:space="preserve">Остале капиталне дотације међународним организацијама                                                                  </t>
  </si>
  <si>
    <t xml:space="preserve">Трансфери осталим нивоима власти                                                                   </t>
  </si>
  <si>
    <t xml:space="preserve">Текући трансфери осталим нивоима власти                                                                  </t>
  </si>
  <si>
    <t xml:space="preserve">Текући трансфери нивоу републике                                                                   </t>
  </si>
  <si>
    <t xml:space="preserve">Текући трансфери нивоу територијалних аутономија                                                                  </t>
  </si>
  <si>
    <t xml:space="preserve">Текући трансфери за ап војводина                                                                  </t>
  </si>
  <si>
    <t xml:space="preserve">Текући трансфери за југ србије и ап косово и метохија                                                             </t>
  </si>
  <si>
    <t xml:space="preserve">Текући трансфери нивоу градова                                                                   </t>
  </si>
  <si>
    <t xml:space="preserve">Наменски трансфери нивоу градова                                                                   </t>
  </si>
  <si>
    <t xml:space="preserve">Ненаменски трансфери нивоу градова                                                                   </t>
  </si>
  <si>
    <t xml:space="preserve">Текући трансфери нивоу општина                                                                   </t>
  </si>
  <si>
    <t xml:space="preserve">Наменски трансфери нивоу општина                                                                   </t>
  </si>
  <si>
    <t xml:space="preserve">Ненаменски трансфери нивоу општина                                                                   </t>
  </si>
  <si>
    <t xml:space="preserve">Капитални трансфери осталим нивоима власти                                                                  </t>
  </si>
  <si>
    <t xml:space="preserve">Капитални трансфери нивоу републике                                                                   </t>
  </si>
  <si>
    <t xml:space="preserve">Капитални трансфери нивоу територијалних аутономија                                                                  </t>
  </si>
  <si>
    <t xml:space="preserve">Капитални трансфери за ап војводина                                                                  </t>
  </si>
  <si>
    <t xml:space="preserve">Капитални трансфери за југ србије и косово и метохију                                                              </t>
  </si>
  <si>
    <t xml:space="preserve">Капитални трансфери нивоу градова                                                                   </t>
  </si>
  <si>
    <t xml:space="preserve">Капитални трансфери нивоу општина                                                                   </t>
  </si>
  <si>
    <t xml:space="preserve">Дотације организацијама обавезног социјалног осигурања                                                                  </t>
  </si>
  <si>
    <t xml:space="preserve">Текуће дотације организацијама обавезног социјалног осигурања                                                                 </t>
  </si>
  <si>
    <t xml:space="preserve">Текуће дотације републичком фонду за здравствено осигурање                                                                </t>
  </si>
  <si>
    <t xml:space="preserve">Текуће дотације здравственим установама за инвестиције и инвестиционо одржавање                                                              </t>
  </si>
  <si>
    <t xml:space="preserve">Текуће дотације здравственим установама за набавку медицинске и друге опреме                                                             </t>
  </si>
  <si>
    <t xml:space="preserve">Текуће дотације републичком фонду за пио запослених                                                                </t>
  </si>
  <si>
    <t xml:space="preserve">Текуће дотације републичком фонду за пио за осигуранике запослене                                                              </t>
  </si>
  <si>
    <t xml:space="preserve">Текуће дотације републичком фонду за пио пољопривредника                                                                </t>
  </si>
  <si>
    <t xml:space="preserve">Текуће дотације републичком фонду за пио за осигуранике пољопривреднике                                                              </t>
  </si>
  <si>
    <t xml:space="preserve">Текуће дотације републичком фонду за пио самосталних делатности                                                               </t>
  </si>
  <si>
    <t xml:space="preserve">Текуће дотације републичком фонду за пио за осигуранике самосталних делатности                                                             </t>
  </si>
  <si>
    <t xml:space="preserve">Текуће дотације националној служби за запошљавање                                                                 </t>
  </si>
  <si>
    <t xml:space="preserve">Капиталне дотације организацијама обавезног социјалног осигурања                                                                 </t>
  </si>
  <si>
    <t xml:space="preserve">Капиталне дотације републичком фонду за здравствено осигурање                                                                </t>
  </si>
  <si>
    <t xml:space="preserve">Капиталне дотације здравственим установама за инвестиције и инвестиционо одржавање                                                              </t>
  </si>
  <si>
    <t xml:space="preserve">Капиталне дотације здравственим установама за набавку медицинске и друге опреме                                                             </t>
  </si>
  <si>
    <t xml:space="preserve">Капиталне дотације републичком фонду за пио                                                                 </t>
  </si>
  <si>
    <t xml:space="preserve">Капиталне дотације националној служби за запошљавање                                                                 </t>
  </si>
  <si>
    <t xml:space="preserve">Остале дотације и трансфери                                                                   </t>
  </si>
  <si>
    <t xml:space="preserve">Остале текуће дотације и трансфери                                                                  </t>
  </si>
  <si>
    <t xml:space="preserve">Остале текуће дотације по закону                                                                  </t>
  </si>
  <si>
    <t xml:space="preserve">Остале капиталне дотације и трансфери                                                                  </t>
  </si>
  <si>
    <t xml:space="preserve">Социјално осигурање и социјална заштита                                                                  </t>
  </si>
  <si>
    <t xml:space="preserve">Права из социјалног осигурања (организације обавезног социјалног осигурања)                                                               </t>
  </si>
  <si>
    <t xml:space="preserve">Права из социјалног осигурања која се исплаћују непосредно домаћинствима                                                              </t>
  </si>
  <si>
    <t xml:space="preserve">Накнаде зарада осигураницима услед привремене неспособности за рад                                                               </t>
  </si>
  <si>
    <t xml:space="preserve">Накнаде зарада у току привремене неспособности за рад проузроковане повредом на раду или професионалном болешћу                                                        </t>
  </si>
  <si>
    <t xml:space="preserve">Накнаде зарада у току привремене неспособности за рад проузроковане болешћу                                                             </t>
  </si>
  <si>
    <t xml:space="preserve">Накнаде зарада у току привремене неспособности за рад услед карантина, неге и сл.                                                          </t>
  </si>
  <si>
    <t xml:space="preserve">Накнаде за продужену негу детета у складу са законом                                                              </t>
  </si>
  <si>
    <t xml:space="preserve">Права из пензијског осигурања                                                                   </t>
  </si>
  <si>
    <t xml:space="preserve">Основне пензије                                                                     </t>
  </si>
  <si>
    <t xml:space="preserve">Пензије по уредби                                                                    </t>
  </si>
  <si>
    <t xml:space="preserve">Иностране пензије                                                                     </t>
  </si>
  <si>
    <t xml:space="preserve">Нега и помоћ пензионера                                                                   </t>
  </si>
  <si>
    <t xml:space="preserve">Телесно оштећење пензионера                                                                    </t>
  </si>
  <si>
    <t xml:space="preserve">Остала права из пензијског осигурања у складу са законом                                                              </t>
  </si>
  <si>
    <t xml:space="preserve">Накнаде из инвалидског осигурања                                                                   </t>
  </si>
  <si>
    <t xml:space="preserve">Накнада за скраћено радно време за инвалиде ii категорије                                                              </t>
  </si>
  <si>
    <t xml:space="preserve">Накнада за инвалиде i и ii категорије                                                                </t>
  </si>
  <si>
    <t xml:space="preserve">Збирна накнада за инвалиде ii категорије                                                                 </t>
  </si>
  <si>
    <t xml:space="preserve">Привремена накнада зараде од дана настајања инвалидности до запошљавања на друго одговарајуће радно место                                                         </t>
  </si>
  <si>
    <t xml:space="preserve">Накнаде за телесно оштећење                                                                   </t>
  </si>
  <si>
    <t xml:space="preserve">Накнаде за инвалиде iii категорије                                                                  </t>
  </si>
  <si>
    <t xml:space="preserve">Нега и помоћ осигураника                                                                   </t>
  </si>
  <si>
    <t xml:space="preserve">Накнаде за друго одговарајуће радно место – остала права из инвалидског осигурања                                                           </t>
  </si>
  <si>
    <t xml:space="preserve">Исплате националне службе за запошљавање                                                                  </t>
  </si>
  <si>
    <t xml:space="preserve">Накнаде за случај незапослености                                                                   </t>
  </si>
  <si>
    <t xml:space="preserve">Накнаде зарада                                                                     </t>
  </si>
  <si>
    <t xml:space="preserve">Средства за обуку и едукацију                                                                  </t>
  </si>
  <si>
    <t xml:space="preserve">Једнократна помоћ                                                                     </t>
  </si>
  <si>
    <t xml:space="preserve">Остале исплате националне службе за запошљавање директно домаћинствима                                                               </t>
  </si>
  <si>
    <t xml:space="preserve">Остала социјална давања непосредно домаћинствима                                                                  </t>
  </si>
  <si>
    <t xml:space="preserve">Исплате дневница и путних трошкова за путовања у земљи                                                              </t>
  </si>
  <si>
    <t xml:space="preserve">Исплате дневница и путних трошкова за путовања у иностранству                                                              </t>
  </si>
  <si>
    <t xml:space="preserve">Погребни трошкови                                                                     </t>
  </si>
  <si>
    <t xml:space="preserve">Накнаде за становање                                                                    </t>
  </si>
  <si>
    <t xml:space="preserve">Услуге рехабилитације и рекреације                                                                   </t>
  </si>
  <si>
    <t xml:space="preserve">Остала права исплаћена непосредно домаћинствима                                                                  </t>
  </si>
  <si>
    <t xml:space="preserve">Права из социјалног осигурања која се исплаћују непосредно пружаоцима услуга                                                             </t>
  </si>
  <si>
    <t xml:space="preserve">Трошкови здравствене заштите у земљи плаћени непосредно пружаоцима услуга                                                              </t>
  </si>
  <si>
    <t xml:space="preserve">Услуге болница, поликлиника и амбуланти                                                                  </t>
  </si>
  <si>
    <t xml:space="preserve">Услуге дијализе                                                                     </t>
  </si>
  <si>
    <t xml:space="preserve">Фармацеутске услуге и материјали                                                                   </t>
  </si>
  <si>
    <t xml:space="preserve">Стоматолошке услуге                                                                     </t>
  </si>
  <si>
    <t xml:space="preserve">Болничке услуге                                                                     </t>
  </si>
  <si>
    <t xml:space="preserve">Помагала и направе                                                                    </t>
  </si>
  <si>
    <t xml:space="preserve">Услуге које пружају установе социјалне заштите                                                                 </t>
  </si>
  <si>
    <t xml:space="preserve">Остале услуге здравствене заштите у земљи                                                                 </t>
  </si>
  <si>
    <t xml:space="preserve">Услуге здравствене заштите у иностранству плаћене непосредно пружаоцима услуга                                                              </t>
  </si>
  <si>
    <t xml:space="preserve">Здравствена заштита по принципу реципроцитета                                                                  </t>
  </si>
  <si>
    <t xml:space="preserve">Здравствена заштита осигураника који живе у иностранству                                                                </t>
  </si>
  <si>
    <t xml:space="preserve">Трошкови слања осигураних лица на лечење у иностранство                                                               </t>
  </si>
  <si>
    <t xml:space="preserve">Остали трошкови здравствене заштите у иностранству                                                                 </t>
  </si>
  <si>
    <t xml:space="preserve">Брига о пензионисаним лицима                                                                   </t>
  </si>
  <si>
    <t xml:space="preserve">Трошкови смештаја пензионера у домове за старе                                                                </t>
  </si>
  <si>
    <t xml:space="preserve">Трошкови дневног смештаја, помоћи у кући и заштићеног становања                                                              </t>
  </si>
  <si>
    <t xml:space="preserve">Брига о инвалидима                                                                    </t>
  </si>
  <si>
    <t xml:space="preserve">Трошкови смештаја деце инвалида                                                                   </t>
  </si>
  <si>
    <t xml:space="preserve">Трошкови образовања деце инвалида                                                                   </t>
  </si>
  <si>
    <t xml:space="preserve">Трошкови за заштитне радионице                                                                   </t>
  </si>
  <si>
    <t xml:space="preserve">Исплате послодавцима које врши национална служба за запошљавање за запошљавање лица са евиденције                                                          </t>
  </si>
  <si>
    <t xml:space="preserve">Учешће у финансирању зарада лица са евиденција која запошљавају фирме                                                             </t>
  </si>
  <si>
    <t xml:space="preserve">Једнократна помоћ фирмама које запошљавају лица са евиденција                                                               </t>
  </si>
  <si>
    <t xml:space="preserve">Средства за целокупни износ зарада фирмама које запошљавају лица са евиденције                                                            </t>
  </si>
  <si>
    <t xml:space="preserve">Услуге обуке преко националне службе за запошљавање                                                                </t>
  </si>
  <si>
    <t xml:space="preserve">Опште услуге обуке                                                                    </t>
  </si>
  <si>
    <t xml:space="preserve">Услуге преквалификације                                                                     </t>
  </si>
  <si>
    <t xml:space="preserve">Специјализована обука                                                                     </t>
  </si>
  <si>
    <t xml:space="preserve">Остала права која се плаћају директно пружаоцима услуга                                                               </t>
  </si>
  <si>
    <t xml:space="preserve">Услуге хитне помоћи                                                                    </t>
  </si>
  <si>
    <t xml:space="preserve">Остала права из социјалног осигурања која се исплаћују непосредно пружаоцима услуга                                                            </t>
  </si>
  <si>
    <t xml:space="preserve">Трансфери другим организацијама обавезног социјалног осигурања за доприносе за осигурање                                                             </t>
  </si>
  <si>
    <t xml:space="preserve">Трансфери републичком фонду за здравствено осигурање за доприносе за осигурање                                                             </t>
  </si>
  <si>
    <t xml:space="preserve">Трансфери за здравствено осигурање инвалида ii и iii категорије                                                              </t>
  </si>
  <si>
    <t xml:space="preserve">Трансфери републичком фонду за здравствено осигурање за накнаде зарада од дана инвалидности до дана правоснажности решења                                                       </t>
  </si>
  <si>
    <t xml:space="preserve">Трансфери републичком фонду за здравствено осигурање за доприносе за осигурање незапослених лица                                                           </t>
  </si>
  <si>
    <t xml:space="preserve">Трансфери републичком фонду за здравствено осигурање за доприносе за осигурање незапослених лица – продужено осигурање                                                        </t>
  </si>
  <si>
    <t xml:space="preserve">Трансфери републичком фонду за пио за осигуранике запослене за доприносе за осигурање                                                           </t>
  </si>
  <si>
    <t xml:space="preserve">Трансфери републичком фонду за пио за осигуранике запослене  за доприносе за осигурање незапослених                                                         </t>
  </si>
  <si>
    <t xml:space="preserve">Трансфери републичком фонду за пио за осигуранике запослене   за доприносе за осигурање незапослених – продужено осигурање                                                     </t>
  </si>
  <si>
    <t xml:space="preserve">Додатак за рад дужи од пуног радног времена                                                               </t>
  </si>
  <si>
    <t xml:space="preserve">Додатак за рад на дан државног и верског празника                                                              </t>
  </si>
  <si>
    <t xml:space="preserve">Додатак за рад ноћу                                                                   </t>
  </si>
  <si>
    <t xml:space="preserve">Додатак за време проведено на раду (минули рад)                                                               </t>
  </si>
  <si>
    <t xml:space="preserve">Теренски додатак                                                                     </t>
  </si>
  <si>
    <t xml:space="preserve">Накнада зараде за време привремене спречености за рад до 30 дана услед болести                                                          </t>
  </si>
  <si>
    <t xml:space="preserve">Накнада зараде за време одсуствовања са рада на дан празника који је нерадни дан, годишњег одмора, плаћеног одсуства, војне вежбе и одазивања на позив државног органа                                             </t>
  </si>
  <si>
    <t xml:space="preserve">Остали додаци и накнаде запосленима                                                                  </t>
  </si>
  <si>
    <t xml:space="preserve">Плате приправника                                                                     </t>
  </si>
  <si>
    <t xml:space="preserve">Плате приправника које плаћа послодавац                                                                  </t>
  </si>
  <si>
    <t xml:space="preserve">Плате приправника које плаћа национална служба за запошљавање                                                               </t>
  </si>
  <si>
    <t xml:space="preserve">Плате привремено запослених                                                                    </t>
  </si>
  <si>
    <t xml:space="preserve">Плате по основу судских пресуда                                                                  </t>
  </si>
  <si>
    <t xml:space="preserve">Накнада штете запослених                                                                    </t>
  </si>
  <si>
    <t xml:space="preserve">Накнада штете запосленом за неискоришћени годишњи одмор                                                                </t>
  </si>
  <si>
    <t xml:space="preserve">Остале накнаде штете запосленом                                                                   </t>
  </si>
  <si>
    <t xml:space="preserve">Остале исплате зарада за специјалне задатке или пројекте                                                               </t>
  </si>
  <si>
    <t xml:space="preserve">Социјални доприноси на терет послодавца                                                                  </t>
  </si>
  <si>
    <t xml:space="preserve">Допринос за пензијско и инвалидско осигурање                                                                 </t>
  </si>
  <si>
    <t xml:space="preserve">Допринос за добровољно пензијско и инвалидско осигурање                                                                </t>
  </si>
  <si>
    <t xml:space="preserve">Допринос за пензијско и инвалидско осигурање – за радни стаж који се рачуна са увећаним доприносом                                                       </t>
  </si>
  <si>
    <t xml:space="preserve">Допринос за здравствено осигурање                                                                   </t>
  </si>
  <si>
    <t xml:space="preserve">Допринос за добровољно здравствено осигурање                                                                  </t>
  </si>
  <si>
    <t xml:space="preserve">Допринос за незапосленост                                                                    </t>
  </si>
  <si>
    <t xml:space="preserve">Накнаде у натури                                                                    </t>
  </si>
  <si>
    <t xml:space="preserve">Оброци (храна)                                                                     </t>
  </si>
  <si>
    <t xml:space="preserve">Пиће                                                                      </t>
  </si>
  <si>
    <t xml:space="preserve">Остале накнаде у натури у смислу заштите здравља запослених                                                              </t>
  </si>
  <si>
    <t xml:space="preserve">Обезбеђивање стамбеног простора запосленима                                                                   </t>
  </si>
  <si>
    <t xml:space="preserve">Дуготрајна роба                                                                     </t>
  </si>
  <si>
    <t xml:space="preserve">Возила за приватне и пословне потребе                                                                 </t>
  </si>
  <si>
    <t xml:space="preserve">Остала дуготрајна роба                                                                    </t>
  </si>
  <si>
    <t xml:space="preserve">Роба и услуге које обезбеђује послодавац                                                                 </t>
  </si>
  <si>
    <t xml:space="preserve">Одмаралишта, спортски и рекреациони објекти                                                                  </t>
  </si>
  <si>
    <t xml:space="preserve">Поклони за децу запослених                                                                   </t>
  </si>
  <si>
    <t xml:space="preserve">Превоз на посао и са посла (маркица)                                                                </t>
  </si>
  <si>
    <t xml:space="preserve">Паркирање                                                                      </t>
  </si>
  <si>
    <t xml:space="preserve">Дечији вртић који плаћа послодавац                                                                  </t>
  </si>
  <si>
    <t xml:space="preserve">Износ разлике између редовне и снижене каматне стопе код давања кредита запосленима                                                           </t>
  </si>
  <si>
    <t xml:space="preserve">Социјална давања запосленима                                                                    </t>
  </si>
  <si>
    <t xml:space="preserve">Исплата накнада за време одсуствовања с посла на терет фондова                                                             </t>
  </si>
  <si>
    <t xml:space="preserve">Породиљско боловање                                                                     </t>
  </si>
  <si>
    <t xml:space="preserve">Боловање преко 30 дана                                                                   </t>
  </si>
  <si>
    <t xml:space="preserve">Инвалидност рада другог степена                                                                   </t>
  </si>
  <si>
    <t xml:space="preserve">Расходи за образовање деце запослених                                                                  </t>
  </si>
  <si>
    <t xml:space="preserve">Отпремнине и помоћи                                                                    </t>
  </si>
  <si>
    <t xml:space="preserve">Отпремнина приликом одласка у пензију                                                                  </t>
  </si>
  <si>
    <t xml:space="preserve">Отпремнина у случају отпуштања с посла                                                                 </t>
  </si>
  <si>
    <t xml:space="preserve">Помоћ у случају смрти запосленог или члана уже породице                                                              </t>
  </si>
  <si>
    <t xml:space="preserve">Помоћ у медицинском лечењу запосленог или чланова уже породице и друге помоћи запосленом                                                          </t>
  </si>
  <si>
    <t xml:space="preserve">Помоћ у медицинском лечењу запосленог или члана уже породице                                                              </t>
  </si>
  <si>
    <t xml:space="preserve">Помоћ у случају оштећења или уништења имовине                                                                </t>
  </si>
  <si>
    <t xml:space="preserve">Остале помоћи запосленим радницима                                                                   </t>
  </si>
  <si>
    <t xml:space="preserve">Накнаде трошкова за запослене                                                                   </t>
  </si>
  <si>
    <t xml:space="preserve">Накнаде трошкова за одвојен живот од породице                                                                </t>
  </si>
  <si>
    <t xml:space="preserve">Накнаде трошкова за превоз на посао и са посла                                                              </t>
  </si>
  <si>
    <t xml:space="preserve">Накнаде трошкова за смештај изабраних, постављених и именованих лица                                                              </t>
  </si>
  <si>
    <t xml:space="preserve">Накнаде за селидбене трошкове запослених                                                                  </t>
  </si>
  <si>
    <t xml:space="preserve">Остале накнаде трошкова запослених                                                                   </t>
  </si>
  <si>
    <t xml:space="preserve">Награде запосленима и остали посебни расходи                                                                 </t>
  </si>
  <si>
    <t xml:space="preserve">Награде запосленима                                                                     </t>
  </si>
  <si>
    <t xml:space="preserve">Јубиларне награде                                                                     </t>
  </si>
  <si>
    <t xml:space="preserve">Награде за посебне резултате рада                                                                  </t>
  </si>
  <si>
    <t xml:space="preserve">Остале награде запосленима                                                                    </t>
  </si>
  <si>
    <t xml:space="preserve">Бонуси                                                                      </t>
  </si>
  <si>
    <t xml:space="preserve">Бонуси за државне празнике                                                                   </t>
  </si>
  <si>
    <t xml:space="preserve">Накнаде члановима управних, надзорних одбора и комисија                                                                </t>
  </si>
  <si>
    <t xml:space="preserve">Накнаде члановима управних и надзорних одбора                                                                 </t>
  </si>
  <si>
    <t xml:space="preserve">Накнаде члановима комисија                                                                    </t>
  </si>
  <si>
    <t xml:space="preserve">Посланички додатак                                                                     </t>
  </si>
  <si>
    <t xml:space="preserve">Судијски додатак                                                                     </t>
  </si>
  <si>
    <t xml:space="preserve">Коришћење услуга и роба                                                                   </t>
  </si>
  <si>
    <t xml:space="preserve">Стални трошкови                                                                     </t>
  </si>
  <si>
    <t xml:space="preserve">Трошкови платног промета и банкарских услуга                                                                 </t>
  </si>
  <si>
    <t xml:space="preserve">Трошкови платног промета                                                                    </t>
  </si>
  <si>
    <t xml:space="preserve">Трошкови банкарских услуга                                                                    </t>
  </si>
  <si>
    <t xml:space="preserve">Енергетске услуге                                                                     </t>
  </si>
  <si>
    <t xml:space="preserve">Услуге за електричну енергију                                                                   </t>
  </si>
  <si>
    <t xml:space="preserve">Трошкови грејања                                                                     </t>
  </si>
  <si>
    <t xml:space="preserve">Природни гас                                                                     </t>
  </si>
  <si>
    <t xml:space="preserve">Угаљ                                                                      </t>
  </si>
  <si>
    <t xml:space="preserve">Дрво                                                                      </t>
  </si>
  <si>
    <t xml:space="preserve">Лож-Уље                                                                      </t>
  </si>
  <si>
    <t xml:space="preserve">Централно грејање                                                                     </t>
  </si>
  <si>
    <t xml:space="preserve">Комуналне услуге                                                                     </t>
  </si>
  <si>
    <t xml:space="preserve">Услуге водовода и канализације                                                                   </t>
  </si>
  <si>
    <t xml:space="preserve">Услуге редовног одржавања и старања                                                                  </t>
  </si>
  <si>
    <t xml:space="preserve">Дератизација                                                                      </t>
  </si>
  <si>
    <t xml:space="preserve">Димњачарске услуге                                                                     </t>
  </si>
  <si>
    <t xml:space="preserve">Услуга заштите имовине                                                                    </t>
  </si>
  <si>
    <t xml:space="preserve">Одвоз отпада                                                                     </t>
  </si>
  <si>
    <t xml:space="preserve">Услуге чишћења                                                                     </t>
  </si>
  <si>
    <t xml:space="preserve">Остале комуналне услуге                                                                    </t>
  </si>
  <si>
    <t xml:space="preserve">Допринос за коришћење градског земљишта и слично                                                                </t>
  </si>
  <si>
    <t xml:space="preserve">Допринос за коришћење вода                                                                   </t>
  </si>
  <si>
    <t xml:space="preserve">Накнада штете за повреде или штету нанету од стране државних органа                                                            </t>
  </si>
  <si>
    <t xml:space="preserve">Накнада штете неоправдано осуђених лица                                                                  </t>
  </si>
  <si>
    <t xml:space="preserve">Остале накнаде штете                                                                    </t>
  </si>
  <si>
    <t xml:space="preserve">Расходи који се финансирају из средстава за реализацију националног инвестиционог плана                                                            </t>
  </si>
  <si>
    <t xml:space="preserve">Административни трансфери из буџета, од директних буџетских корисника индиректним буџетским корисницима или између буџетских корисника на истом нивоу  и средства резерве                                                 </t>
  </si>
  <si>
    <t xml:space="preserve">Допринос за случај незапослености                                                                   </t>
  </si>
  <si>
    <t xml:space="preserve">Исплата накнада за време одсуствовања с посла                                                                </t>
  </si>
  <si>
    <t xml:space="preserve">Материјал за пољопривреду                                                                    </t>
  </si>
  <si>
    <t xml:space="preserve">Материјал за образовање и усавршавање запослених                                                                 </t>
  </si>
  <si>
    <t xml:space="preserve">Материјал за саобраћај                                                                    </t>
  </si>
  <si>
    <t xml:space="preserve">Материјал за очување животне средине и науку                                                                </t>
  </si>
  <si>
    <t xml:space="preserve">Материјал за образовање, културу и спорт                                                                 </t>
  </si>
  <si>
    <t xml:space="preserve">Материјал за одржавање хигијене и угоститељство                                                                 </t>
  </si>
  <si>
    <t xml:space="preserve">Материјал за посебне намене                                                                   </t>
  </si>
  <si>
    <t xml:space="preserve">Отплата домаћих камата                                                                    </t>
  </si>
  <si>
    <t xml:space="preserve">Отплата камата пословним банкама                                                                   </t>
  </si>
  <si>
    <t xml:space="preserve">Отплата камата осталим кредиторима                                                                   </t>
  </si>
  <si>
    <t xml:space="preserve">Отплата камата домаћинствима                                                                    </t>
  </si>
  <si>
    <t xml:space="preserve">Отплата камата на менице                                                                   </t>
  </si>
  <si>
    <t xml:space="preserve">Права из социјалног осигурања                                                                   </t>
  </si>
  <si>
    <t xml:space="preserve">Накнаде из буџета за случај  незапослености                                                                </t>
  </si>
  <si>
    <t xml:space="preserve">Остале накнаде за социјалну заштиту из буџета                                                                </t>
  </si>
  <si>
    <t xml:space="preserve">Порези, обавезне таксе и казне                                                                  </t>
  </si>
  <si>
    <t xml:space="preserve">Издаци за нефинансијску имовину                                                                   </t>
  </si>
  <si>
    <t xml:space="preserve">Основна средства                                                                     </t>
  </si>
  <si>
    <t xml:space="preserve">Зграде и грађевински објекти                                                                   </t>
  </si>
  <si>
    <t xml:space="preserve">Куповина зграда и објеката                                                                   </t>
  </si>
  <si>
    <t xml:space="preserve">Изградња зграда и објеката                                                                   </t>
  </si>
  <si>
    <t xml:space="preserve">Капитално одржавање зграда и објеката                                                                  </t>
  </si>
  <si>
    <t xml:space="preserve">Пројектно планирање                                                                     </t>
  </si>
  <si>
    <t xml:space="preserve">Машине и опрема                                                                    </t>
  </si>
  <si>
    <t xml:space="preserve">Опрема за саобраћај                                                                    </t>
  </si>
  <si>
    <t xml:space="preserve">Административна опрема                                                                     </t>
  </si>
  <si>
    <t xml:space="preserve">Опрема за пољопривреду                                                                    </t>
  </si>
  <si>
    <t xml:space="preserve">Опрема за заштиту животне средине                                                                  </t>
  </si>
  <si>
    <t xml:space="preserve">Медицинска и лабораторијска опрема                                                                   </t>
  </si>
  <si>
    <t xml:space="preserve">Опрема за образовање, науку, културу и спорт                                                                </t>
  </si>
  <si>
    <t xml:space="preserve">Опрема за војску                                                                    </t>
  </si>
  <si>
    <t xml:space="preserve">Опрема за јавну безбедност                                                                   </t>
  </si>
  <si>
    <t xml:space="preserve">Опрема за производњу, моторна, непокретна и немоторна опрема                                                               </t>
  </si>
  <si>
    <t xml:space="preserve">Остале некретнине и опрема                                                                   </t>
  </si>
  <si>
    <t xml:space="preserve">Култивисана имовина                                                                     </t>
  </si>
  <si>
    <t xml:space="preserve">Нематеријална имовина                                                                     </t>
  </si>
  <si>
    <t xml:space="preserve">Залихе                                                                      </t>
  </si>
  <si>
    <t xml:space="preserve">Робне резерве                                                                     </t>
  </si>
  <si>
    <t xml:space="preserve">Залихе производње                                                                     </t>
  </si>
  <si>
    <t xml:space="preserve">Залихе материјала                                                                     </t>
  </si>
  <si>
    <t xml:space="preserve">Залихе недовршене производње                                                                    </t>
  </si>
  <si>
    <t xml:space="preserve">Залихе готових производа                                                                    </t>
  </si>
  <si>
    <t xml:space="preserve">Залихе робе за даљу продају                                                                  </t>
  </si>
  <si>
    <t xml:space="preserve">Драгоцености                                                                      </t>
  </si>
  <si>
    <t xml:space="preserve">Природна имовина                                                                     </t>
  </si>
  <si>
    <t xml:space="preserve">Земљиште                                                                      </t>
  </si>
  <si>
    <t xml:space="preserve">Рудна богатства                                                                     </t>
  </si>
  <si>
    <t xml:space="preserve">Копови                                                                      </t>
  </si>
  <si>
    <t xml:space="preserve">Шуме и воде                                                                    </t>
  </si>
  <si>
    <t xml:space="preserve">Шуме                                                                      </t>
  </si>
  <si>
    <t xml:space="preserve">Воде                                                                      </t>
  </si>
  <si>
    <t xml:space="preserve">Издаци за отплату главнице и набавку финансијске имовине                                                               </t>
  </si>
  <si>
    <t xml:space="preserve">Отплата главнице                                                                     </t>
  </si>
  <si>
    <t xml:space="preserve">Отплате главнице домаћим кредиторима                                                                   </t>
  </si>
  <si>
    <t xml:space="preserve">Отплата главнице на домаће хартије од вредности, изузев акција                                                              </t>
  </si>
  <si>
    <t xml:space="preserve">Отплата главнице осталим нивоима власти                                                                  </t>
  </si>
  <si>
    <t xml:space="preserve">Отплата главнице домаћим јавним финансијским институцијама                                                                 </t>
  </si>
  <si>
    <t xml:space="preserve">Отплата главнице домаћим пословним банкама                                                                  </t>
  </si>
  <si>
    <t xml:space="preserve">Отплата главнице осталим домаћим кредиторима                                                                  </t>
  </si>
  <si>
    <t xml:space="preserve">Отплата главнице домаћинствима у земљи                                                                  </t>
  </si>
  <si>
    <t xml:space="preserve">Отплата главнице на домаће финансијске деривате                                                                 </t>
  </si>
  <si>
    <t xml:space="preserve">Отплата домаћих меница                                                                    </t>
  </si>
  <si>
    <t xml:space="preserve">Исправка унутрашњег дуга                                                                    </t>
  </si>
  <si>
    <t xml:space="preserve">Отплата главнице страним кредиторима                                                                   </t>
  </si>
  <si>
    <t xml:space="preserve">Отплата главнице на хартије од вредности, изузев акција, емитоване на иностраном финансијском тржишту                                                          </t>
  </si>
  <si>
    <t xml:space="preserve">Отплата главнице страним владама                                                                   </t>
  </si>
  <si>
    <t xml:space="preserve">Отплата главнице мултилатералним институцијама                                                                   </t>
  </si>
  <si>
    <t xml:space="preserve">Отплате главнице страним пословним банкама                                                                  </t>
  </si>
  <si>
    <t xml:space="preserve">Отплате главнице осталим страним кредиторима                                                                  </t>
  </si>
  <si>
    <t xml:space="preserve">Отплата главнице на стране финансијске деривате                                                                 </t>
  </si>
  <si>
    <t xml:space="preserve">Исправка спољног дуга                                                                    </t>
  </si>
  <si>
    <t xml:space="preserve">Отплата главнице по гаранцијама                                                                   </t>
  </si>
  <si>
    <t xml:space="preserve">Отплата главнице за финансијски лизинг                                                                  </t>
  </si>
  <si>
    <t xml:space="preserve">Набавка финансијске имовине                                                                    </t>
  </si>
  <si>
    <t xml:space="preserve">Набавка домаће финансијске имовине                                                                   </t>
  </si>
  <si>
    <t xml:space="preserve">Набавка домаћих хартија од вредности, изузев акција                                                                </t>
  </si>
  <si>
    <t xml:space="preserve">Кредити осталим нивоима власти                                                                   </t>
  </si>
  <si>
    <t xml:space="preserve">Кредити домаћим јавним финансијским институцијама                                                                  </t>
  </si>
  <si>
    <t xml:space="preserve">Кредити домаћим пословним банкама                                                                   </t>
  </si>
  <si>
    <t xml:space="preserve">Кредити домаћим јавним нефинансијским институцијама                                                                  </t>
  </si>
  <si>
    <t xml:space="preserve">Кредити физичким лицима и домаћинствима у земљи                                                                </t>
  </si>
  <si>
    <t xml:space="preserve">Кредити домаћим невладиним организацијама у земљи                                                                 </t>
  </si>
  <si>
    <t xml:space="preserve">Кредити домаћим нефинансијским приватним предузећима                                                                  </t>
  </si>
  <si>
    <t xml:space="preserve">Набавка домаћих акција и осталог капитала                                                                 </t>
  </si>
  <si>
    <t xml:space="preserve">Набавка стране финансијске имовине                                                                   </t>
  </si>
  <si>
    <t xml:space="preserve">Набавка страних хартија од вредности, изузев акција                                                                </t>
  </si>
  <si>
    <t xml:space="preserve">Кредити страним владама                                                                    </t>
  </si>
  <si>
    <t xml:space="preserve">Кредити међународним организацијама                                                                    </t>
  </si>
  <si>
    <t xml:space="preserve">Кредити страним пословним банкама                                                                   </t>
  </si>
  <si>
    <t xml:space="preserve">Кредити страним нефинансијским институцијама                                                                   </t>
  </si>
  <si>
    <t xml:space="preserve">Кредити страним невладиним организацијама                                                                   </t>
  </si>
  <si>
    <t xml:space="preserve">Набавка страних акција и осталог капитала                                                                 </t>
  </si>
  <si>
    <t xml:space="preserve">Куповина стране валуте                                                                    </t>
  </si>
  <si>
    <t xml:space="preserve">Средства резерве                                                                     </t>
  </si>
  <si>
    <t xml:space="preserve">Стална резерва                                                                     </t>
  </si>
  <si>
    <t xml:space="preserve">Текућа резерва                                                                     </t>
  </si>
  <si>
    <t xml:space="preserve">Куповина стамбеног простора                                                                    </t>
  </si>
  <si>
    <t xml:space="preserve">Куповина стамбеног простора за јавне службенике                                                                 </t>
  </si>
  <si>
    <t xml:space="preserve">Куповина стамбеног простора за социјалне групе                                                                 </t>
  </si>
  <si>
    <t xml:space="preserve">Куповина стамбеног простора за избеглице                                                                  </t>
  </si>
  <si>
    <t xml:space="preserve">Куповина осталог стамбеног простора                                                                   </t>
  </si>
  <si>
    <t xml:space="preserve">Лизинг стамбеног простора                                                                    </t>
  </si>
  <si>
    <t xml:space="preserve">Куповина пословних зграда и пословног простора                                                                 </t>
  </si>
  <si>
    <t xml:space="preserve">Куповина канцеларијских зграда и осталог простора                                                                 </t>
  </si>
  <si>
    <t xml:space="preserve">Куповина болница, домова здравља и старачких домова                                                                </t>
  </si>
  <si>
    <t xml:space="preserve">Куповина објеката за потребе образовања                                                                  </t>
  </si>
  <si>
    <t xml:space="preserve">Куповина ресторана                                                                     </t>
  </si>
  <si>
    <t xml:space="preserve">Куповина одмаралишта                                                                     </t>
  </si>
  <si>
    <t xml:space="preserve">Куповина складишта, силоса, гаража и сл.                                                                 </t>
  </si>
  <si>
    <t xml:space="preserve">Куповина фабричких хала                                                                    </t>
  </si>
  <si>
    <t xml:space="preserve">Лизинг пословних зграда и пословног простора                                                                 </t>
  </si>
  <si>
    <t xml:space="preserve">Куповина осталих објеката                                                                    </t>
  </si>
  <si>
    <t xml:space="preserve">Куповина отворених спортских и рекреационих објеката                                                                 </t>
  </si>
  <si>
    <t xml:space="preserve">Куповина установа културе                                                                    </t>
  </si>
  <si>
    <t xml:space="preserve">Куповина затвора                                                                     </t>
  </si>
  <si>
    <t xml:space="preserve">Лизинг осталих објеката                                                                    </t>
  </si>
  <si>
    <t xml:space="preserve">Изградња стамбеног простора                                                                    </t>
  </si>
  <si>
    <t xml:space="preserve">Изградња стамбеног простора за јавне службенике                                                                 </t>
  </si>
  <si>
    <t xml:space="preserve">Изградња стамбеног простора за социјалне групе                                                                 </t>
  </si>
  <si>
    <t xml:space="preserve">Изградња стамбеног простора за избеглице                                                                  </t>
  </si>
  <si>
    <t xml:space="preserve">Изградња осталих стамбених простора                                                                   </t>
  </si>
  <si>
    <t xml:space="preserve">Изградња пословних зграда и пословног простора                                                                 </t>
  </si>
  <si>
    <t xml:space="preserve">Канцеларијске зграде и пословни простор                                                                  </t>
  </si>
  <si>
    <t xml:space="preserve">Болнице, домови здравља и старачки домови                                                                 </t>
  </si>
  <si>
    <t xml:space="preserve">Објекти за потребе образовања                                                                   </t>
  </si>
  <si>
    <t xml:space="preserve">Ресторани                                                                      </t>
  </si>
  <si>
    <t xml:space="preserve">Одмаралишта                                                                      </t>
  </si>
  <si>
    <t xml:space="preserve">Складишта, силоси, гараже и слично                                                                  </t>
  </si>
  <si>
    <t xml:space="preserve">Гранични прелази                                                                     </t>
  </si>
  <si>
    <t xml:space="preserve">Фабричке хале                                                                     </t>
  </si>
  <si>
    <t xml:space="preserve">Изградња саобраћајних објеката                                                                    </t>
  </si>
  <si>
    <t xml:space="preserve">Аутопутеви, путеви, мостови, надвожњаци и тунели                                                                 </t>
  </si>
  <si>
    <t xml:space="preserve">Пруге                                                                      </t>
  </si>
  <si>
    <t xml:space="preserve">Аеродромске писте                                                                     </t>
  </si>
  <si>
    <t xml:space="preserve">Изградња водоводне инфраструктуре                                                                    </t>
  </si>
  <si>
    <t xml:space="preserve">Водовод                                                                      </t>
  </si>
  <si>
    <t xml:space="preserve">Канализација                                                                      </t>
  </si>
  <si>
    <t xml:space="preserve">Луке                                                                      </t>
  </si>
  <si>
    <t xml:space="preserve">Бране                                                                      </t>
  </si>
  <si>
    <t xml:space="preserve">Изградња осталих објеката                                                                    </t>
  </si>
  <si>
    <t xml:space="preserve">Плиновод и плинарски радови                                                                   </t>
  </si>
  <si>
    <t xml:space="preserve">Комуникациони и електрични водови                                                                   </t>
  </si>
  <si>
    <t xml:space="preserve">Отворени спортски и рекреациони објекти                                                                  </t>
  </si>
  <si>
    <t xml:space="preserve">Установе културе                                                                     </t>
  </si>
  <si>
    <t xml:space="preserve">Затвори                                                                      </t>
  </si>
  <si>
    <t xml:space="preserve">Изградња система за наводњавање                                                                   </t>
  </si>
  <si>
    <t xml:space="preserve">Капитално одржавање стамбених простора                                                                   </t>
  </si>
  <si>
    <t xml:space="preserve">Капитално одржавање стамбеног простора за јавне службенике                                                                </t>
  </si>
  <si>
    <t xml:space="preserve">Капитално одржавање стамбеног простора за социјалне групе                                                                </t>
  </si>
  <si>
    <t xml:space="preserve">Капитално одржавање стамбеног простора за избеглице                                                                 </t>
  </si>
  <si>
    <t xml:space="preserve">Капитално одржавање другог стамбеног простора                                                                  </t>
  </si>
  <si>
    <t xml:space="preserve">Капитално одржавање пословних зграда и пословног простора                                                                </t>
  </si>
  <si>
    <t xml:space="preserve">Капитално одржавање болница, домова здравља и старачких домова                                                               </t>
  </si>
  <si>
    <t xml:space="preserve">Капитално одржавање објеката за потребе образовања                                                                 </t>
  </si>
  <si>
    <t xml:space="preserve">Капитално одржавање ресторана                                                                    </t>
  </si>
  <si>
    <t xml:space="preserve">Капитално одржавање одмаралишта                                                                    </t>
  </si>
  <si>
    <t xml:space="preserve">Капитално одржавање складишта, силоса, гаража и сл.                                                                </t>
  </si>
  <si>
    <t xml:space="preserve">Капитално одржавање граничних прелаза                                                                   </t>
  </si>
  <si>
    <t xml:space="preserve">Капитално одржавање фабричких хала                                                                   </t>
  </si>
  <si>
    <t xml:space="preserve">Капитално одржавање саобраћајних објеката                                                                   </t>
  </si>
  <si>
    <t xml:space="preserve">Капитално одржавање аутопутева, путева, мостова, надвожњака и тунела                                                               </t>
  </si>
  <si>
    <t xml:space="preserve">Капитално одржавање пруга                                                                    </t>
  </si>
  <si>
    <t xml:space="preserve">Капитално одржавање аеродромских писта                                                                   </t>
  </si>
  <si>
    <t xml:space="preserve">Капитално одржавање водоводне инфраструктуре                                                                   </t>
  </si>
  <si>
    <t xml:space="preserve">Капитално одржавање водовода                                                                    </t>
  </si>
  <si>
    <t xml:space="preserve">Капитално одржавање канализације                                                                    </t>
  </si>
  <si>
    <t xml:space="preserve">Капитално одржавање лука                                                                    </t>
  </si>
  <si>
    <t xml:space="preserve">Капитално одржавање брана                                                                    </t>
  </si>
  <si>
    <t xml:space="preserve">Капитално одржавање осталих објеката                                                                   </t>
  </si>
  <si>
    <t xml:space="preserve">Капитално одржавање плиновода и плинарских радова                                                                 </t>
  </si>
  <si>
    <t xml:space="preserve">Капитално одржавање комуникационих и електричних водова                                                                 </t>
  </si>
  <si>
    <t xml:space="preserve">Капитално одржавање отворених спортских и рекреационих објеката                                                                </t>
  </si>
  <si>
    <t xml:space="preserve">Капитално одржавање установа културе                                                                   </t>
  </si>
  <si>
    <t xml:space="preserve">Капитално одржавање затвора                                                                    </t>
  </si>
  <si>
    <t xml:space="preserve">Капитално одржавање и реконструкција система за наводњавање                                                                </t>
  </si>
  <si>
    <t xml:space="preserve">Планирање и праћење пројекта                                                                   </t>
  </si>
  <si>
    <t xml:space="preserve">Процене изводљивости                                                                     </t>
  </si>
  <si>
    <t xml:space="preserve">Идејни пројекат                                                                     </t>
  </si>
  <si>
    <t xml:space="preserve">Стручна оцена и коментари                                                                   </t>
  </si>
  <si>
    <t xml:space="preserve">Пројектна документација                                                                     </t>
  </si>
  <si>
    <t xml:space="preserve">Опрема за копнени саобраћај                                                                   </t>
  </si>
  <si>
    <t xml:space="preserve">Аутомобили                                                                      </t>
  </si>
  <si>
    <t xml:space="preserve">Трактори                                                                      </t>
  </si>
  <si>
    <t xml:space="preserve">Комбији                                                                      </t>
  </si>
  <si>
    <t xml:space="preserve">Камиони                                                                      </t>
  </si>
  <si>
    <t xml:space="preserve">Теренска возила                                                                     </t>
  </si>
  <si>
    <t xml:space="preserve">Мотоцикли                                                                      </t>
  </si>
  <si>
    <t xml:space="preserve">Бицикли                                                                      </t>
  </si>
  <si>
    <t xml:space="preserve">Пловни објекти                                                                     </t>
  </si>
  <si>
    <t xml:space="preserve">Бродови и чамци                                                                    </t>
  </si>
  <si>
    <t xml:space="preserve">Трајекти                                                                      </t>
  </si>
  <si>
    <t xml:space="preserve">Опрема за ваздушни саобраћај                                                                   </t>
  </si>
  <si>
    <t xml:space="preserve">Хеликоптери                                                                      </t>
  </si>
  <si>
    <t xml:space="preserve">Авиони                                                                      </t>
  </si>
  <si>
    <t xml:space="preserve">Лизинг опреме за саобраћај                                                                   </t>
  </si>
  <si>
    <t xml:space="preserve">Канцеларијска опрема                                                                     </t>
  </si>
  <si>
    <t xml:space="preserve">Писаће машине                                                                     </t>
  </si>
  <si>
    <t xml:space="preserve">Штампачи                                                                      </t>
  </si>
  <si>
    <t xml:space="preserve">Мреже                                                                      </t>
  </si>
  <si>
    <t xml:space="preserve">Комуникациона опрема                                                                     </t>
  </si>
  <si>
    <t xml:space="preserve">Остали материјал за пољопривреду                                                                   </t>
  </si>
  <si>
    <t xml:space="preserve">Материјали за образовање и усавршавање запослених                                                                 </t>
  </si>
  <si>
    <t xml:space="preserve">Публикације, часописи и гласила                                                                   </t>
  </si>
  <si>
    <t xml:space="preserve">Стручна литература за редовне потребе запослених                                                                 </t>
  </si>
  <si>
    <t xml:space="preserve">Стручна литература за образовање запослених                                                                  </t>
  </si>
  <si>
    <t xml:space="preserve">Материјали за образовање                                                                    </t>
  </si>
  <si>
    <t xml:space="preserve">Материјали за саобраћај                                                                    </t>
  </si>
  <si>
    <t xml:space="preserve">Издаци за гориво                                                                    </t>
  </si>
  <si>
    <t xml:space="preserve">Бензин                                                                      </t>
  </si>
  <si>
    <t xml:space="preserve">Дизел гориво                                                                     </t>
  </si>
  <si>
    <t xml:space="preserve">Уља и мазива                                                                    </t>
  </si>
  <si>
    <t xml:space="preserve">Остали материјал за превозна средства                                                                  </t>
  </si>
  <si>
    <t xml:space="preserve">Материјали за очување животне средине и науку                                                                </t>
  </si>
  <si>
    <t xml:space="preserve">Материјали за метеоролошка мерења                                                                   </t>
  </si>
  <si>
    <t xml:space="preserve">Материјали за истраживање и развој                                                                  </t>
  </si>
  <si>
    <t xml:space="preserve">Материјали за тестирање ваздуха                                                                   </t>
  </si>
  <si>
    <t xml:space="preserve">Материјали за тестирање воде                                                                   </t>
  </si>
  <si>
    <t xml:space="preserve">Материјали за тестирање тла                                                                   </t>
  </si>
  <si>
    <t xml:space="preserve">Остали материјали за очување животне средине и науку                                                               </t>
  </si>
  <si>
    <t xml:space="preserve">Материјали за образовање, културу и спорт                                                                 </t>
  </si>
  <si>
    <t xml:space="preserve">Материјали за културу                                                                    </t>
  </si>
  <si>
    <t xml:space="preserve">Материјали за спорт                                                                    </t>
  </si>
  <si>
    <t xml:space="preserve">Медицински и лабораторијски материјали                                                                   </t>
  </si>
  <si>
    <t xml:space="preserve">Материјали за медицинске тестове                                                                   </t>
  </si>
  <si>
    <t xml:space="preserve">Материјали за лабораторијске тестове                                                                   </t>
  </si>
  <si>
    <t xml:space="preserve">Материјали за вакцинацију                                                                    </t>
  </si>
  <si>
    <t xml:space="preserve">Материјали за имунизацију                                                                    </t>
  </si>
  <si>
    <t xml:space="preserve">Лекови на рецепт                                                                    </t>
  </si>
  <si>
    <t xml:space="preserve">Ортопедски материјали                                                                     </t>
  </si>
  <si>
    <t xml:space="preserve">Остали медицински и лабораторијски материјали                                                                  </t>
  </si>
  <si>
    <t xml:space="preserve">Материјали за одржавање хигијене и угоститељство                                                                 </t>
  </si>
  <si>
    <t xml:space="preserve">Материјали за одржавање хигијене                                                                   </t>
  </si>
  <si>
    <t xml:space="preserve">Хемијска средства за чишћење                                                                   </t>
  </si>
  <si>
    <t xml:space="preserve">Инвентар за одржавање хигијене                                                                   </t>
  </si>
  <si>
    <t xml:space="preserve">Остали материјал за одржавање хигијене                                                                  </t>
  </si>
  <si>
    <t xml:space="preserve">Материјали за угоститељство                                                                    </t>
  </si>
  <si>
    <t xml:space="preserve">Храна                                                                      </t>
  </si>
  <si>
    <t xml:space="preserve">Пића                                                                      </t>
  </si>
  <si>
    <t xml:space="preserve">Намирнице за припремање хране                                                                   </t>
  </si>
  <si>
    <t xml:space="preserve">Остали материјали за угоститељство                                                                   </t>
  </si>
  <si>
    <t xml:space="preserve">Материјали за посебне намене                                                                   </t>
  </si>
  <si>
    <t xml:space="preserve">Потрошни материјал                                                                     </t>
  </si>
  <si>
    <t xml:space="preserve">Резервни делови                                                                     </t>
  </si>
  <si>
    <t xml:space="preserve">Алат и инвентар                                                                    </t>
  </si>
  <si>
    <t xml:space="preserve">Со за путеве                                                                    </t>
  </si>
  <si>
    <t xml:space="preserve">Остали материјали за посебне намене                                                                  </t>
  </si>
  <si>
    <t xml:space="preserve">Амортизација и употреба средстава за рад                                                                 </t>
  </si>
  <si>
    <t xml:space="preserve">Амортизација некретнина и опреме                                                                   </t>
  </si>
  <si>
    <t xml:space="preserve">Амортизација зграда и грађевинских објеката                                                                  </t>
  </si>
  <si>
    <t xml:space="preserve">Амортизација опреме                                                                     </t>
  </si>
  <si>
    <t xml:space="preserve">Амортизација осталих некретнина и опреме                                                                  </t>
  </si>
  <si>
    <t xml:space="preserve">Амортизација култивисане имовине                                                                    </t>
  </si>
  <si>
    <t xml:space="preserve">Употреба  драгоцености                                                                    </t>
  </si>
  <si>
    <t xml:space="preserve">Употреба драгоцености                                                                     </t>
  </si>
  <si>
    <t xml:space="preserve">Употреба природне имовине                                                                    </t>
  </si>
  <si>
    <t xml:space="preserve">Употреба земљишта                                                                     </t>
  </si>
  <si>
    <t xml:space="preserve">Употреба подземног блага                                                                    </t>
  </si>
  <si>
    <t xml:space="preserve">Употреба шума и вода                                                                   </t>
  </si>
  <si>
    <t xml:space="preserve">Употреба шума                                                                     </t>
  </si>
  <si>
    <t xml:space="preserve">Употреба вода                                                                     </t>
  </si>
  <si>
    <t xml:space="preserve">Амортизација нематеријалне имовине                                                                    </t>
  </si>
  <si>
    <t xml:space="preserve">Отплата камата и пратећи трошкови задуживања                                                                 </t>
  </si>
  <si>
    <t xml:space="preserve">Отплата  домаћих камата                                                                   </t>
  </si>
  <si>
    <t xml:space="preserve">Отплата камата на домаће хартије од вредности                                                                </t>
  </si>
  <si>
    <t xml:space="preserve">Отплата камата на домаће краткорочне хартије од вредности                                                               </t>
  </si>
  <si>
    <t xml:space="preserve">Отплата камата на домаће дугорочне хартије од вредности                                                               </t>
  </si>
  <si>
    <t xml:space="preserve">Отплата камата осталим нивоима власти                                                                  </t>
  </si>
  <si>
    <t xml:space="preserve">Отплата камата нивоу републике                                                                   </t>
  </si>
  <si>
    <t xml:space="preserve">Отплате камата нивоу територијалних аутономија                                                                  </t>
  </si>
  <si>
    <t xml:space="preserve">Отплата камата нивоу градова                                                                   </t>
  </si>
  <si>
    <t xml:space="preserve">Отплата камата нивоу општина                                                                   </t>
  </si>
  <si>
    <t xml:space="preserve">Отплата камата организацијама обавезног социјалног осигурања                                                                 </t>
  </si>
  <si>
    <t xml:space="preserve">Отплата камата републичком фонда за здравствено осигурање                                                                </t>
  </si>
  <si>
    <t xml:space="preserve">Отплата камата републичком фонду за пио                                                                 </t>
  </si>
  <si>
    <t xml:space="preserve">Отплата камата националној служби за запошљавање                                                                 </t>
  </si>
  <si>
    <t xml:space="preserve">Отплата камата домаћим јавним финансијским институцијама                                                                 </t>
  </si>
  <si>
    <t xml:space="preserve">Отплата камата нбс                                                                    </t>
  </si>
  <si>
    <t xml:space="preserve">Отплата камата осталим домаћим јавним финансијским институцијама                                                                </t>
  </si>
  <si>
    <t xml:space="preserve">Отплата камата домаћим пословним банкама                                                                  </t>
  </si>
  <si>
    <t xml:space="preserve">Отплата камата осталим домаћим кредиторима                                                                  </t>
  </si>
  <si>
    <t xml:space="preserve">Отплата камата домаћинствима у земљи                                                                  </t>
  </si>
  <si>
    <t xml:space="preserve">Отплата камата на домаће финансијске деривате                                                                 </t>
  </si>
  <si>
    <t xml:space="preserve">Отплата камата на домаће менице                                                                  </t>
  </si>
  <si>
    <t xml:space="preserve">Финансијске промене на финансијским лизинзима                                                                  </t>
  </si>
  <si>
    <t xml:space="preserve">Камате на куповине путем лизинга                                                                  </t>
  </si>
  <si>
    <t xml:space="preserve">Отплата страних камата                                                                    </t>
  </si>
  <si>
    <t xml:space="preserve">Отплата камата на хартије од вредности емитоване на иностраном финансијском тржишту                                                            </t>
  </si>
  <si>
    <t xml:space="preserve">Отплата камата на краткорочне хартије од вредности емитоване на иностраном финансијском тржишту                                                           </t>
  </si>
  <si>
    <t xml:space="preserve">Отплата камата на дугорочне хартије од вредности емитоване на иностраном финансијском тржишту                                                           </t>
  </si>
  <si>
    <t xml:space="preserve">Отплата камата на дугорочне хартије од вредности емитоване на иностраном тржишту                                                            </t>
  </si>
  <si>
    <t xml:space="preserve">Отплата камата страним владама                                                                   </t>
  </si>
  <si>
    <t xml:space="preserve">Отплата камата париском клубу                                                                   </t>
  </si>
  <si>
    <t xml:space="preserve">Отплата камата страним увозно извозним банкама                                                                 </t>
  </si>
  <si>
    <t xml:space="preserve">Отплата камата осталим страним владама                                                                  </t>
  </si>
  <si>
    <t xml:space="preserve">Отплата камата мултилатералним институцијама                                                                   </t>
  </si>
  <si>
    <t xml:space="preserve">Отплата камата светској банци                                                                   </t>
  </si>
  <si>
    <t xml:space="preserve">Отплата камата ibrd                                                                    </t>
  </si>
  <si>
    <t xml:space="preserve">Телефонске централе с припадајућим инсталацијама и апаратима                                                                </t>
  </si>
  <si>
    <t xml:space="preserve">Мобилни телефони                                                                     </t>
  </si>
  <si>
    <t xml:space="preserve">Електронска опрема                                                                     </t>
  </si>
  <si>
    <t xml:space="preserve">Фотографска опрема                                                                     </t>
  </si>
  <si>
    <t xml:space="preserve">Опрема за домаћинство                                                                    </t>
  </si>
  <si>
    <t xml:space="preserve">Опрема за угоститељство                                                                    </t>
  </si>
  <si>
    <t xml:space="preserve">Лизинг административне опреме                                                                    </t>
  </si>
  <si>
    <t xml:space="preserve">Пољопривредна опрема                                                                     </t>
  </si>
  <si>
    <t xml:space="preserve">Лизинг пољопривредне опреме                                                                    </t>
  </si>
  <si>
    <t xml:space="preserve">Лизинг опреме за заштиту животне средине                                                                 </t>
  </si>
  <si>
    <t xml:space="preserve">Медицинска опрема                                                                     </t>
  </si>
  <si>
    <t xml:space="preserve">Лабораторијска опрема                                                                     </t>
  </si>
  <si>
    <t xml:space="preserve">Мерни и контролни инструменти                                                                   </t>
  </si>
  <si>
    <t xml:space="preserve">Лизинг медицинске и лабораторијске опреме                                                                  </t>
  </si>
  <si>
    <t xml:space="preserve">Опрема за образовање                                                                    </t>
  </si>
  <si>
    <t xml:space="preserve">Опрема за науку                                                                    </t>
  </si>
  <si>
    <t xml:space="preserve">Опрема за културу                                                                    </t>
  </si>
  <si>
    <t xml:space="preserve">Опрема за спорт                                                                    </t>
  </si>
  <si>
    <t xml:space="preserve">Лизинг опреме за образовање, науку, културу и спорт                                                               </t>
  </si>
  <si>
    <t xml:space="preserve">Лизинг опремe за војску                                                                   </t>
  </si>
  <si>
    <t xml:space="preserve">Лизинг опремe за јавну безбедност                                                                  </t>
  </si>
  <si>
    <t xml:space="preserve">Опрема за производњу                                                                    </t>
  </si>
  <si>
    <t xml:space="preserve">Моторна опрема                                                                     </t>
  </si>
  <si>
    <t xml:space="preserve">Непокретна опрема                                                                     </t>
  </si>
  <si>
    <t xml:space="preserve">Уграђена опрема                                                                     </t>
  </si>
  <si>
    <t xml:space="preserve">Монтирана опрема                                                                     </t>
  </si>
  <si>
    <t xml:space="preserve">Механичка опрема                                                                     </t>
  </si>
  <si>
    <t xml:space="preserve">Немоторизовани алати                                                                     </t>
  </si>
  <si>
    <t xml:space="preserve">Лизинг опреме за производњу, моторна, непокретна и немоторна опрема                                                              </t>
  </si>
  <si>
    <t xml:space="preserve">Лизинг остале некретнине и опрема                                                                  </t>
  </si>
  <si>
    <t xml:space="preserve">Стока                                                                      </t>
  </si>
  <si>
    <t xml:space="preserve">Говеда                                                                      </t>
  </si>
  <si>
    <t xml:space="preserve">Коњи                                                                      </t>
  </si>
  <si>
    <t xml:space="preserve">Магарци, муле, мазге                                                                    </t>
  </si>
  <si>
    <t xml:space="preserve">Свиње                                                                      </t>
  </si>
  <si>
    <t xml:space="preserve">Овце и козе                                                                    </t>
  </si>
  <si>
    <t xml:space="preserve">Живина                                                                      </t>
  </si>
  <si>
    <t xml:space="preserve">Рибе                                                                      </t>
  </si>
  <si>
    <t xml:space="preserve">Пчелињаци                                                                      </t>
  </si>
  <si>
    <t xml:space="preserve">Остала стока                                                                     </t>
  </si>
  <si>
    <t xml:space="preserve">Вишегодишњи засади                                                                     </t>
  </si>
  <si>
    <t xml:space="preserve">Компјутерски софтвер                                                                     </t>
  </si>
  <si>
    <t xml:space="preserve">Књижевна и уметничка дела                                                                   </t>
  </si>
  <si>
    <t xml:space="preserve">Књиге у библиотеци                                                                    </t>
  </si>
  <si>
    <t xml:space="preserve">Музејски експонати и споменици културе                                                                  </t>
  </si>
  <si>
    <t xml:space="preserve">Визуелна уметност                                                                     </t>
  </si>
  <si>
    <t xml:space="preserve">Скулптуре                                                                      </t>
  </si>
  <si>
    <t xml:space="preserve">Архивска грађа                                                                     </t>
  </si>
  <si>
    <t xml:space="preserve">Природне реткости                                                                     </t>
  </si>
  <si>
    <t xml:space="preserve">Остала књижевна и уметничка дела                                                                  </t>
  </si>
  <si>
    <t xml:space="preserve">Остала нематеријална основна средства                                                                   </t>
  </si>
  <si>
    <t xml:space="preserve">Издаци за патенте и технологију, техничку и технолошку документацију                                                              </t>
  </si>
  <si>
    <t xml:space="preserve">Лиценце                                                                      </t>
  </si>
  <si>
    <t xml:space="preserve">Концесије                                                                      </t>
  </si>
  <si>
    <t xml:space="preserve">Заштитни знак, индустријска заштитна права, занатска и слична права                                                              </t>
  </si>
  <si>
    <t xml:space="preserve">Остала заштићена права и интелектуална својина (компјутерски програми, трајна ауторска права и слично)                                                          </t>
  </si>
  <si>
    <t xml:space="preserve">Права кориштења имовине у туђем власништву                                                                 </t>
  </si>
  <si>
    <t xml:space="preserve">Прикључак за телефонске линије                                                                   </t>
  </si>
  <si>
    <t xml:space="preserve">Набавка земљишта                                                                     </t>
  </si>
  <si>
    <t xml:space="preserve">Набавка пољопривредног земљишта                                                                    </t>
  </si>
  <si>
    <t xml:space="preserve">Набавка грађевинског земљишта                                                                    </t>
  </si>
  <si>
    <t xml:space="preserve">Набавка земљишта које се налази испод зграда и објеката                                                              </t>
  </si>
  <si>
    <t xml:space="preserve">Набавка спортских терена и придружених водених површина                                                                </t>
  </si>
  <si>
    <t xml:space="preserve">Набавка другог земљишта и придружених водених површина                                                                </t>
  </si>
  <si>
    <t xml:space="preserve">Побољшања земљишта                                                                     </t>
  </si>
  <si>
    <t xml:space="preserve">Побољшања пољопривредног земљишта                                                                    </t>
  </si>
  <si>
    <t xml:space="preserve">Побољшања грађевинског земљишта                                                                    </t>
  </si>
  <si>
    <t xml:space="preserve">Побољшања земљишта које се налази испод зграда и објеката                                                              </t>
  </si>
  <si>
    <t xml:space="preserve">Побољшања спортских терена и придружене водене површине                                                                </t>
  </si>
  <si>
    <t xml:space="preserve">Побољшања другог земљишта и придружене водене површине                                                                </t>
  </si>
  <si>
    <t xml:space="preserve">Набавка угља, нафте и природног гаса                                                                 </t>
  </si>
  <si>
    <t xml:space="preserve">Набавка минералних резерви метала                                                                   </t>
  </si>
  <si>
    <t xml:space="preserve">Побољшања копова                                                                     </t>
  </si>
  <si>
    <t xml:space="preserve">Побољшање копова                                                                     </t>
  </si>
  <si>
    <t xml:space="preserve">Побољшања угља, нафте и природног гаса                                                                 </t>
  </si>
  <si>
    <t xml:space="preserve">Побољшање металних минералних резерви                                                                   </t>
  </si>
  <si>
    <t xml:space="preserve">Набавка шума                                                                     </t>
  </si>
  <si>
    <t xml:space="preserve">Побољшања шуме                                                                     </t>
  </si>
  <si>
    <t xml:space="preserve">Побољшања шума                                                                     </t>
  </si>
  <si>
    <t xml:space="preserve">Набавка воде                                                                     </t>
  </si>
  <si>
    <t xml:space="preserve">Побољшања воде                                                                     </t>
  </si>
  <si>
    <t xml:space="preserve">Нефинансијска имовина која се финансира из средстава за реализацију националног инвестиционог плана                                                           </t>
  </si>
  <si>
    <t xml:space="preserve">Нефинансијска имовина која се финансира из средстава за реализацију националног инвестиционог плана на територији ап војводине                                                       </t>
  </si>
  <si>
    <t xml:space="preserve">Отплата главнице домаћим кредиторима                                                                   </t>
  </si>
  <si>
    <t xml:space="preserve">Отплата главнице на домаће краткорочне хартије од вредности, изузев акција                                                             </t>
  </si>
  <si>
    <t xml:space="preserve">Отплата главнице на домаће дугорочне хартије од вредности, изузев акција                                                             </t>
  </si>
  <si>
    <t xml:space="preserve">Дисконти на домаће дугорочне хартије од вредности, изузев акција                                                              </t>
  </si>
  <si>
    <t xml:space="preserve">Отплата главнице нивоу републике                                                                   </t>
  </si>
  <si>
    <t xml:space="preserve">Отплата главнице нивоу територијалних аутономија                                                                  </t>
  </si>
  <si>
    <t xml:space="preserve">Отплата главнице нивоу градова                                                                   </t>
  </si>
  <si>
    <t xml:space="preserve">Отплата главнице нивоу општина                                                                   </t>
  </si>
  <si>
    <t xml:space="preserve">Отплата главнице организацијама обавезног социјалног осигурања                                                                 </t>
  </si>
  <si>
    <t xml:space="preserve">Отплата главнице републичком фонду за здравствено осигурање                                                                </t>
  </si>
  <si>
    <t xml:space="preserve">Отплата главнице републичком фонду за пио                                                                 </t>
  </si>
  <si>
    <t xml:space="preserve">Отплата главнице националној служби за запошљавање                                                                 </t>
  </si>
  <si>
    <t xml:space="preserve">Отплата главнице нбс                                                                    </t>
  </si>
  <si>
    <t xml:space="preserve">Отплата главнице осталим домаћим јавним финансијским институцијама                                                                </t>
  </si>
  <si>
    <t xml:space="preserve">Исправка унутрашњег дуга од осталих нивоа власти за средства отплаћена у току фискалне године                                                         </t>
  </si>
  <si>
    <t xml:space="preserve">Исправка унутрашњег дуга од осталих домаћих кредитора за средства отплаћена у току фискалне године                                                         </t>
  </si>
  <si>
    <t xml:space="preserve">Отплата главнице на краткорочне хартије од вредности, изузев акција, емитоване на иностраном финансијском тржишту                                                         </t>
  </si>
  <si>
    <t xml:space="preserve">Отплата главнице на  дугорочне хартије од вредности, изузев акција, емитоване на иностраном финансијском тржишту                                                        </t>
  </si>
  <si>
    <t xml:space="preserve">Отплата главнице на дугорочне хартије од вредности, изузев акција, емитоване на иностраном финансијском тржишту                                                         </t>
  </si>
  <si>
    <t xml:space="preserve">Дисконти на дугорочне хартије од вредности, изузев акција, емитоване на иностраном финансијском тржишту                                                          </t>
  </si>
  <si>
    <t xml:space="preserve">Отплата главнице париском клубу                                                                   </t>
  </si>
  <si>
    <t xml:space="preserve">Отплата главнице страним извозно увозним банкама                                                                 </t>
  </si>
  <si>
    <t xml:space="preserve">Отплата главнице осталим страним владама                                                                  </t>
  </si>
  <si>
    <t xml:space="preserve">Отплата главнице светској банци                                                                   </t>
  </si>
  <si>
    <t xml:space="preserve">Отплата главнице ibrd                                                                    </t>
  </si>
  <si>
    <t xml:space="preserve">Отплата главнице ebrd                                                                    </t>
  </si>
  <si>
    <t xml:space="preserve">Отплата главнице eib                                                                    </t>
  </si>
  <si>
    <t xml:space="preserve">Отплата главнице ceb                                                                    </t>
  </si>
  <si>
    <t xml:space="preserve">Отплата главнице осталим мултилатералним институцијама                                                                  </t>
  </si>
  <si>
    <t xml:space="preserve">Отплата главнице страним пословним банкама                                                                  </t>
  </si>
  <si>
    <t xml:space="preserve">Отплата главнице лондонском клубу                                                                   </t>
  </si>
  <si>
    <t xml:space="preserve">Отплата главнице осталим страним пословним банкама                                                                 </t>
  </si>
  <si>
    <t xml:space="preserve">Отплата главнице осталим страним кредиторима                                                                  </t>
  </si>
  <si>
    <t xml:space="preserve">Исправка спољног дуга за средства отплаћена у фискалној години                                                              </t>
  </si>
  <si>
    <t xml:space="preserve">Отплата главнице зa финансијски лизинг                                                                  </t>
  </si>
  <si>
    <t xml:space="preserve">Набавка домаћих краткорочних хартија од вредности, изузев акција                                                               </t>
  </si>
  <si>
    <t xml:space="preserve">Набавка домаћих дугорочних хартија од вредности, изузев акција                                                               </t>
  </si>
  <si>
    <t xml:space="preserve">Кредити нивоу републике                                                                    </t>
  </si>
  <si>
    <t xml:space="preserve">Кредити нивоу територијалних аутономија                                                                   </t>
  </si>
  <si>
    <t xml:space="preserve">Кредити нивоу градова                                                                    </t>
  </si>
  <si>
    <t xml:space="preserve">Кредити нивоу општина                                                                    </t>
  </si>
  <si>
    <t xml:space="preserve">Кредити организацијама обавезног социјалног осигурања                                                                  </t>
  </si>
  <si>
    <t xml:space="preserve">Кредити републичком фонду за здравствено осигурање                                                                 </t>
  </si>
  <si>
    <t xml:space="preserve">Кредити републичком фонду за пио                                                                  </t>
  </si>
  <si>
    <t xml:space="preserve">Кредити националној служби за запошљавање                                                                  </t>
  </si>
  <si>
    <t xml:space="preserve">Кредити народној банци србије                                                                   </t>
  </si>
  <si>
    <t xml:space="preserve">Кредити осталим домаћим јавним финансијским институцијама                                                                 </t>
  </si>
  <si>
    <t xml:space="preserve">Кредити домаћим нефинансијским јавним институцијама                                                                  </t>
  </si>
  <si>
    <t xml:space="preserve">Кредити физичким лицима у земљи, за потребе становања                                                               </t>
  </si>
  <si>
    <t xml:space="preserve">Кредити физичким лицима у земљи, за комерцијалне потребе                                                               </t>
  </si>
  <si>
    <t xml:space="preserve">Кредити студентима и ученицима у земљи                                                                 </t>
  </si>
  <si>
    <t xml:space="preserve">Кредити невладиним организацијама у земљи                                                                  </t>
  </si>
  <si>
    <t xml:space="preserve">Кредити удружењима грађана у земљи                                                                  </t>
  </si>
  <si>
    <t xml:space="preserve">Кредити непрофитним организацијама у земљи                                                                  </t>
  </si>
  <si>
    <t xml:space="preserve">Учешће капитала у домаћим нефинансијским јавним предузећима и институцијама                                                              </t>
  </si>
  <si>
    <t xml:space="preserve">Учешће капитала у домаћим јавним финансијским институцијама                                                                </t>
  </si>
  <si>
    <t xml:space="preserve">Учешће капитала у народној банци србије                                                                 </t>
  </si>
  <si>
    <t xml:space="preserve">Учешће капитала у осталим јавним финансијским институцијама у земљи                                                              </t>
  </si>
  <si>
    <t xml:space="preserve">Учешће капитала у домаћим нефинансијским приватним предузећима                                                                </t>
  </si>
  <si>
    <t xml:space="preserve">Учешће капитала у домаћим пословним банкама                                                                 </t>
  </si>
  <si>
    <t xml:space="preserve">Набавка страних краткорочних хартија од вредности, изузев акција                                                               </t>
  </si>
  <si>
    <t xml:space="preserve">Набавка страних дугорочних хартија од вредности, изузев акција                                                               </t>
  </si>
  <si>
    <t xml:space="preserve">Кредити страним удружењима грађана                                                                   </t>
  </si>
  <si>
    <t xml:space="preserve">Кредити страним непрофитним институцијама                                                                   </t>
  </si>
  <si>
    <t xml:space="preserve">Учешће капитала у међународним финансијским институцијама                                                                 </t>
  </si>
  <si>
    <t xml:space="preserve">Учешће капитала у страним компанијама и нефинансијским институцијама                                                               </t>
  </si>
  <si>
    <t xml:space="preserve">Набавка финансијске имовине која се финансира из средстава за реализацију  националног инвестиционог плана                                                         </t>
  </si>
  <si>
    <t xml:space="preserve">Набавка финансијске имовине која се финансира из средстава за реализацију националног инвестиционог плана                                                          </t>
  </si>
  <si>
    <t>ЕКОНОМСКА КЛАСИФИКАЦИЈА - 3 nivo</t>
  </si>
  <si>
    <t>ЕКОНОМСКА КЛАСИФИКАЦИЈА 6-nivo</t>
  </si>
  <si>
    <t xml:space="preserve">Обезбеђивање приступа спорту и подршка пројектима везаним за развој омладине и спорта </t>
  </si>
  <si>
    <t>Програм_11__Социјална_и_дечја_заштита</t>
  </si>
  <si>
    <t>Назив организационе јединице/ Буџетски корисник:</t>
  </si>
  <si>
    <r>
      <t xml:space="preserve">1) За Програм:  </t>
    </r>
    <r>
      <rPr>
        <sz val="11"/>
        <color indexed="8"/>
        <rFont val="Calibri"/>
        <family val="2"/>
      </rPr>
      <t xml:space="preserve">Након завршеног избора сектора и назива програма , шифра програма и сврха програма се учитавају аутоматски, тако да почетак попуњавања креће од Основа програма. Унета је заштита за ћелије у којима се налазе функције, како их корисник не би случајно променио или обрисао. У Sheetu "Програм" су на располагању кориснику још два циља са индикаторима који се приказују опцијом "Unhide" како је објашњено детаљно у самом Sheetu. Након попуњених циљева и индикатора препоручује се да се део везан за финансијски план и унос назива свих прог. актив. и пројеката, са изворима финансирања ради по завршетку свих прог. активности односно пројеката. Када је попуњавање свих прог. активности и пројеката завршено, бирате у одељку списка програмских активности и пројеката у колони "B" да ли се ради о активности или пројекту. Уколико изаберете активност, у колони "C" изаберите у оквиру падајућег менија програмску активност за коју ћете унети коначне суме по годинама из sheet-а одабране програмске активности. На исти начин урадите за све остале програмске активности. </t>
    </r>
    <r>
      <rPr>
        <b/>
        <sz val="11"/>
        <color indexed="8"/>
        <rFont val="Calibri"/>
        <family val="2"/>
      </rPr>
      <t xml:space="preserve">Уколико је потребно више редова опцијом "unhide" која је објашњена у самом Sheet-у "Програм", добијате још 30-ак поља за програме и пројекте. </t>
    </r>
  </si>
  <si>
    <r>
      <t xml:space="preserve">2) За програмску активност:  </t>
    </r>
    <r>
      <rPr>
        <sz val="11"/>
        <color indexed="8"/>
        <rFont val="Calibri"/>
        <family val="2"/>
      </rPr>
      <t>Пошто се назив програма аутоматски учитава корисник бира програмску активност из листе програмских активности које потпадају под изабрани програм. Свака појединачна програмска активност мора бити попуњавана у посебном Sheet-у. Након попуњеног описног дела и дела везаног за циљеве и индикаторе , део обрасца који се односи на издатке и изворе финансирања попуњавати тако што унесете шифру конта на шестоцифреном нивоу а затим износе. На располагању су и додатни редови за издатке који се такође откривају опцијом "Unhide". Напомена: Како би издаци били што транспарентнији можете уместо званичног назива конта написати конкретан расход нпр. уместо конта 511 - Зграде и грађевински објекти написати Изградња улице или Изградња канализације  итд. За извор финансирања у падајућем менију изаберите из ког извора се финансира програмска активност. Ради лакшег рада можете мењати називе Sheet-ова</t>
    </r>
  </si>
  <si>
    <t>Одређени број ћелија у документу је заштићен од измена како би се заштитиле кључне формуле и процедуре документа. Sheet- ове је могуће откључати опцијом "Unprotect Sheet".  Sheet "Упутство се не сме брисати.</t>
  </si>
  <si>
    <r>
      <t xml:space="preserve">3) За пројекте: </t>
    </r>
    <r>
      <rPr>
        <sz val="11"/>
        <color indexed="8"/>
        <rFont val="Calibri"/>
        <family val="2"/>
      </rPr>
      <t>На располагању су вам две методе шифрирања:</t>
    </r>
    <r>
      <rPr>
        <b/>
        <sz val="11"/>
        <color indexed="8"/>
        <rFont val="Calibri"/>
        <family val="2"/>
      </rPr>
      <t xml:space="preserve"> Прва метода - </t>
    </r>
    <r>
      <rPr>
        <sz val="11"/>
        <color indexed="8"/>
        <rFont val="Calibri"/>
        <family val="2"/>
      </rPr>
      <t xml:space="preserve">У ћелији "Е5" додајете прву следећу слободну шифру након шифре последње програмске активности и то у формату као што је предвиђено методологијом (четири цифре нпр. 0011). </t>
    </r>
    <r>
      <rPr>
        <b/>
        <sz val="11"/>
        <color indexed="8"/>
        <rFont val="Calibri"/>
        <family val="2"/>
      </rPr>
      <t>Друга метода</t>
    </r>
    <r>
      <rPr>
        <sz val="11"/>
        <color indexed="8"/>
        <rFont val="Calibri"/>
        <family val="2"/>
      </rPr>
      <t xml:space="preserve"> - у ћелији "Е5" упишите шифру пројекта у формату П1,П2,П3...итд у зависности од редоследа пројеката у оквиру програма.Поступак попуњавања дела који се односи на трошкове и изворе финансирања је идентичан као и код програмске активности.</t>
    </r>
  </si>
  <si>
    <t xml:space="preserve">Трансфери републичком фонду за пио за осигуранике пољопривредника за доприносе за осигурање                                                           </t>
  </si>
  <si>
    <t xml:space="preserve">Трансфери републичком фонду за пио за осигуранике за осигуранике пољопривреднике за доприносе за осигурање                                                         </t>
  </si>
  <si>
    <t xml:space="preserve">Трансфери републичком фонду за пио  за осигуранике самосталних делатности за доприносе за осигурање                                                         </t>
  </si>
  <si>
    <t xml:space="preserve">Трансфери републичком фонду за пио за осигуранике самосталних делатности за доприносе за осигурање                                                          </t>
  </si>
  <si>
    <t xml:space="preserve">Трансфери републичком фонду за пио за осигуранике самосталних делатности за доприносе за осигурање незапослених                                                         </t>
  </si>
  <si>
    <t xml:space="preserve">Трансфери републичком фонду за пио за осигуранике самосталних делатности за доприносе за осигурање незапослених – продужено осигурање                                                      </t>
  </si>
  <si>
    <t xml:space="preserve">Трансфери националној служби за запошљавање за доприносе за осигурање                                                              </t>
  </si>
  <si>
    <t xml:space="preserve">Накнаде за социјалну заштиту из буџета                                                                 </t>
  </si>
  <si>
    <t xml:space="preserve">Накнаде из буџета у случају болести и инвалидности                                                               </t>
  </si>
  <si>
    <t xml:space="preserve">Накнаде за боловање                                                                    </t>
  </si>
  <si>
    <t xml:space="preserve">Накнаде за инвалидност                                                                    </t>
  </si>
  <si>
    <t xml:space="preserve">Накнаде ратним инвалидима                                                                    </t>
  </si>
  <si>
    <t xml:space="preserve">Накнаде ратним војним инвалидима                                                                   </t>
  </si>
  <si>
    <t xml:space="preserve">Накнаде ратним цивилним инвалидима                                                                   </t>
  </si>
  <si>
    <t xml:space="preserve">Накнаде из буџета за породиљско одсуство                                                                 </t>
  </si>
  <si>
    <t xml:space="preserve">Накнаде из буџета за децу и породицу                                                                </t>
  </si>
  <si>
    <t xml:space="preserve">Накнаде из буџета за случај незапослености                                                                 </t>
  </si>
  <si>
    <t xml:space="preserve">Старосне и породичне пензије из буџета                                                                 </t>
  </si>
  <si>
    <t xml:space="preserve">Старосне пензије                                                                     </t>
  </si>
  <si>
    <t xml:space="preserve">Породичне пензије                                                                     </t>
  </si>
  <si>
    <t xml:space="preserve">Накнаде из буџета у случају смрти                                                                 </t>
  </si>
  <si>
    <t xml:space="preserve">Накнаде из буџета за образовање, културу, науку и спорт                                                              </t>
  </si>
  <si>
    <t xml:space="preserve">Накнаде из буџета за образовање                                                                  </t>
  </si>
  <si>
    <t xml:space="preserve">Академске награде                                                                     </t>
  </si>
  <si>
    <t xml:space="preserve">Студентске награде                                                                     </t>
  </si>
  <si>
    <t xml:space="preserve">Ученичке награде                                                                     </t>
  </si>
  <si>
    <t xml:space="preserve">Студентске стипендије                                                                     </t>
  </si>
  <si>
    <t xml:space="preserve">Ученичке стипендије                                                                     </t>
  </si>
  <si>
    <t xml:space="preserve">Исхрана и смештај студената                                                                   </t>
  </si>
  <si>
    <t xml:space="preserve">Исхрана и смештај ученика                                                                   </t>
  </si>
  <si>
    <t xml:space="preserve">Остале накнаде за образовање                                                                   </t>
  </si>
  <si>
    <t xml:space="preserve">Накнаде из буџета за културу                                                                  </t>
  </si>
  <si>
    <t xml:space="preserve">Накнаде из буџета за спорт                                                                  </t>
  </si>
  <si>
    <t xml:space="preserve">Спортске награде                                                                     </t>
  </si>
  <si>
    <t xml:space="preserve">Спортске стипендије                                                                     </t>
  </si>
  <si>
    <t xml:space="preserve">Накнаде из буџета за науку                                                                  </t>
  </si>
  <si>
    <t xml:space="preserve">Накнаде за образовање и усавршавање научноистраживачких кадрова                                                                </t>
  </si>
  <si>
    <t xml:space="preserve">Накнаде из буџета за становање и живот                                                                </t>
  </si>
  <si>
    <t xml:space="preserve">Остале накнаде из буџета                                                                   </t>
  </si>
  <si>
    <t xml:space="preserve">Исплате бившим политичким затвореницима                                                                   </t>
  </si>
  <si>
    <t xml:space="preserve">Исплате лицима лишених слободе                                                                   </t>
  </si>
  <si>
    <t xml:space="preserve">Исплате осуђеницима                                                                     </t>
  </si>
  <si>
    <t xml:space="preserve">Накнада трошкова на име остваривања права лица лишених слободе                                                              </t>
  </si>
  <si>
    <t xml:space="preserve">Остали расходи                                                                     </t>
  </si>
  <si>
    <t xml:space="preserve">Дотације невладиним организацијама                                                                    </t>
  </si>
  <si>
    <t xml:space="preserve">Дотације непрофитним организацијама које пружају помоћ домаћинствима                                                                </t>
  </si>
  <si>
    <t xml:space="preserve">Дотације непрофитним здравственим организацијама                                                                   </t>
  </si>
  <si>
    <t xml:space="preserve">Дотације непрофитним здравственим организацијама за лечење особа лишених слободе                                                              </t>
  </si>
  <si>
    <t xml:space="preserve">Дотације непрофитним здравственим организацијама за лечење особа непознатог пребивалишта                                                              </t>
  </si>
  <si>
    <t xml:space="preserve">Дотације у натури непрофитним организацијама које пружају услуге домаћинствима                                                              </t>
  </si>
  <si>
    <t xml:space="preserve">Дотације добротворним организацијама у храни, одећи, ћебадима и лековима за домаћинства                                                            </t>
  </si>
  <si>
    <t xml:space="preserve">Дотације црвеном крсту србије                                                                   </t>
  </si>
  <si>
    <t xml:space="preserve">Дотације осталим непрофитним институцијама                                                                   </t>
  </si>
  <si>
    <t xml:space="preserve">Дотације спортским омладинским организацијама                                                                   </t>
  </si>
  <si>
    <t xml:space="preserve">Дотације етничким заједницама и мањинама                                                                  </t>
  </si>
  <si>
    <t xml:space="preserve">Дотације верским заједницама                                                                    </t>
  </si>
  <si>
    <t xml:space="preserve">Дотације осталим удружењима грађана и политичким странкама                                                                </t>
  </si>
  <si>
    <t xml:space="preserve">Дотације осталим удружењима грађана                                                                   </t>
  </si>
  <si>
    <t xml:space="preserve">Дотације политичким странкама                                                                    </t>
  </si>
  <si>
    <t xml:space="preserve">Дотације привредним коморама                                                                    </t>
  </si>
  <si>
    <t xml:space="preserve">Дотације приватним и алтернативним школама                                                                  </t>
  </si>
  <si>
    <t xml:space="preserve">Дотације приватним и алтернативним основним школама                                                                 </t>
  </si>
  <si>
    <t xml:space="preserve">Дотације приватним и алтернативним средњим школама                                                                 </t>
  </si>
  <si>
    <t xml:space="preserve">Дотације осталим приватним и алтернативним школама                                                                 </t>
  </si>
  <si>
    <t xml:space="preserve">Порези, обавезне таксе, казне и пенали                                                                 </t>
  </si>
  <si>
    <t xml:space="preserve">Остали порези                                                                     </t>
  </si>
  <si>
    <t xml:space="preserve">Порези на имовину                                                                    </t>
  </si>
  <si>
    <t xml:space="preserve">Стални порез на имовину                                                                   </t>
  </si>
  <si>
    <t xml:space="preserve">Порез на финансијске трансакције                                                                   </t>
  </si>
  <si>
    <t xml:space="preserve">Порез на робе и услуге                                                                  </t>
  </si>
  <si>
    <t xml:space="preserve">Порез на робу                                                                    </t>
  </si>
  <si>
    <t xml:space="preserve">Порез на услуге                                                                    </t>
  </si>
  <si>
    <t xml:space="preserve">Акцизе                                                                      </t>
  </si>
  <si>
    <t xml:space="preserve">Порез на коришћење роба или обављање активности                                                                </t>
  </si>
  <si>
    <t xml:space="preserve">Регистрација возила                                                                     </t>
  </si>
  <si>
    <t xml:space="preserve">Порез на мобилне телефоне                                                                   </t>
  </si>
  <si>
    <t xml:space="preserve">Порези на међународну трговину                                                                   </t>
  </si>
  <si>
    <t xml:space="preserve">Царине                                                                      </t>
  </si>
  <si>
    <t xml:space="preserve">Обавезне таксе                                                                     </t>
  </si>
  <si>
    <t xml:space="preserve">Републичке таксе                                                                     </t>
  </si>
  <si>
    <t xml:space="preserve">Покрајинске таксе                                                                     </t>
  </si>
  <si>
    <t xml:space="preserve">Градске таксе                                                                     </t>
  </si>
  <si>
    <t xml:space="preserve">Општинске таксе                                                                     </t>
  </si>
  <si>
    <t xml:space="preserve">Судске таксе                                                                     </t>
  </si>
  <si>
    <t xml:space="preserve">Новчане казне и пенали                                                                   </t>
  </si>
  <si>
    <t xml:space="preserve">Републичке казне и пенали                                                                   </t>
  </si>
  <si>
    <t xml:space="preserve">Републичке казне                                                                     </t>
  </si>
  <si>
    <t xml:space="preserve">Пенали                                                                      </t>
  </si>
  <si>
    <t xml:space="preserve">Покрајинске казне                                                                     </t>
  </si>
  <si>
    <t xml:space="preserve">Градске казне                                                                     </t>
  </si>
  <si>
    <t xml:space="preserve">Општинске казне                                                                     </t>
  </si>
  <si>
    <t xml:space="preserve">Новчане казне и пенали по решењу судова                                                                </t>
  </si>
  <si>
    <t xml:space="preserve">Накнада штете за повреде или штету насталу услед елементарних непогода или других природних узрока                                                         </t>
  </si>
  <si>
    <t xml:space="preserve">Накнада штете за повреде или штету насталу услед елементарних непогода                                                             </t>
  </si>
  <si>
    <t xml:space="preserve">Накнада штете од дивљачи                                                                   </t>
  </si>
  <si>
    <t xml:space="preserve">Развој локалне заједнице у складу са усвојеном стратегијом развоја </t>
  </si>
  <si>
    <t xml:space="preserve">Усвојена стратегија развоја локалне заједнице </t>
  </si>
  <si>
    <t xml:space="preserve">Проценат остварења мера (циљева) усвојене стратегије развоја      </t>
  </si>
  <si>
    <t xml:space="preserve">Плански и урбанистички развој локалне заједнице  </t>
  </si>
  <si>
    <t>Повећање покривености територије планском документацијом.</t>
  </si>
  <si>
    <t xml:space="preserve">Локални развој кроз израду стратешке документације </t>
  </si>
  <si>
    <t>Број усвојених секторских стратегија</t>
  </si>
  <si>
    <t xml:space="preserve">Број усвојених акционих планова </t>
  </si>
  <si>
    <t>Израда планске и урбанистичко-техничке документације</t>
  </si>
  <si>
    <t>Усвојен просторни план града/општине</t>
  </si>
  <si>
    <t>Усвојен генерални урбанистички план</t>
  </si>
  <si>
    <t>Усвојен план генералне регулације</t>
  </si>
  <si>
    <t xml:space="preserve">Број усвојених планова детаљне регулације </t>
  </si>
  <si>
    <t>Ефикасно администрирање захтева за издавање грађевинских дозвола (ефикасно издавање грађевинских дозвола)</t>
  </si>
  <si>
    <t>Проценат издатих грађевинских дозвола у односу на број поднесених захтева</t>
  </si>
  <si>
    <t>Просечно потребно време за издавање грађевинских дозвола (у данима, од дана када је поднета комплетна документација)</t>
  </si>
  <si>
    <t xml:space="preserve">Проценат решених захтева за легализацију </t>
  </si>
  <si>
    <t>Опремање локација / зона за становање</t>
  </si>
  <si>
    <t>Број опремљених локација за становање понуђен за изградњу путем јавног огласа</t>
  </si>
  <si>
    <t>Опремање локација / зона за привредну делатност</t>
  </si>
  <si>
    <t>Број опремљених локација за привредну делатност понуђен за изградњу путем јавног огласа</t>
  </si>
  <si>
    <t>Опремање локација / зона јавне  намене</t>
  </si>
  <si>
    <t xml:space="preserve">Проценат  реализације годишњег програма уређења грађевинског земљишта </t>
  </si>
  <si>
    <t>Максимална могућа покривеност  корисника и територије услугама комуналне делатности</t>
  </si>
  <si>
    <t>Степен покривености  корисника (домаћинства, установе, привредни субјекти и др.) услугама комуналне делатности (барем 2 услуге)</t>
  </si>
  <si>
    <t>Степен   покривености територије услугама комуналне делатности (број насеља у којима се нуди макар једна од услуга комуналне делатности у односу на укупан број насеља у граду / општини)</t>
  </si>
  <si>
    <t>Адекватан квалитет пружених услуга комуналне делатности</t>
  </si>
  <si>
    <t>Укупан број притужби грађана на услуге комуналне делатности (достављених комуналном предузећу или комуналној  инспекцији)</t>
  </si>
  <si>
    <t>Укупан број притужби привредних субјеката на услуге комуналне делатности достављених комуналном предузећу или комуналној  инспекцији)</t>
  </si>
  <si>
    <t>Степен задовољства квалитетом рада ЈКП</t>
  </si>
  <si>
    <t>Ефикасно и рационално спровођење комуналне делатности</t>
  </si>
  <si>
    <t>Степен наплате комуналних услуга (изражен у %)</t>
  </si>
  <si>
    <t xml:space="preserve">Број запослених у комуналним предузећима у  односу на укупан  број становника </t>
  </si>
  <si>
    <t>Проценат од укупног броја јавних комуналних  предузећа  која остварују позитиван резултат</t>
  </si>
  <si>
    <t>Максимална могућа покривеност корисника и територије услугама водоснабдевања</t>
  </si>
  <si>
    <t>Број сеоских водовода и % становника који су прикључени на сеоске водоводе</t>
  </si>
  <si>
    <t>Проценат покривености територије услугама водоснабдевања (мерено кроз број насеља у односу на укупан број насеља)</t>
  </si>
  <si>
    <t>Адекватан квалитет пружених услуга водоснабдевања</t>
  </si>
  <si>
    <t>Број запослених по км мреже</t>
  </si>
  <si>
    <t>Број кварова по км водоводне мреже</t>
  </si>
  <si>
    <t>Број контрола које су показале неадекватан квалитет воде</t>
  </si>
  <si>
    <t>Степен задовољства квалитетом рада ЈП за водоснабдевање</t>
  </si>
  <si>
    <t>Ефикасно и рационално спровођење водоснабдевања</t>
  </si>
  <si>
    <t>Степен наплате</t>
  </si>
  <si>
    <t>Ниво капиталних и текућих субвенција према ЈП за  водовод</t>
  </si>
  <si>
    <t>Губици у производњи и дистрибуцији воде (технички губици, нефактурисана вода, ненаплаћена вода)</t>
  </si>
  <si>
    <r>
      <t>Продајна цена воде по м</t>
    </r>
    <r>
      <rPr>
        <vertAlign val="superscript"/>
        <sz val="12"/>
        <color theme="1"/>
        <rFont val="Times New Roman"/>
        <family val="1"/>
      </rPr>
      <t>3</t>
    </r>
  </si>
  <si>
    <t>Максимална могућа покривеност корисника и територије услугама уклањања отпадних вода</t>
  </si>
  <si>
    <t xml:space="preserve">Број домаћинстава  које поседују септичке јаме </t>
  </si>
  <si>
    <t>Проценат покривености територије услугама прикупљања и одвођења отпадних вода (мерено кроз број насеља у односу на укупан број насеља)</t>
  </si>
  <si>
    <t>Дужина атмосферске (кишне) канализационе мреже</t>
  </si>
  <si>
    <t>Адекватан квалитет пружених услуга одвођења отпадних вода</t>
  </si>
  <si>
    <t>Број интервенција на канализационој мрежи</t>
  </si>
  <si>
    <t>Број интервенција на мрежи атмосферске канализације</t>
  </si>
  <si>
    <t xml:space="preserve">Однос пречишћених отпадних вода у односу на испуштене отпадне воде </t>
  </si>
  <si>
    <t>Ефикасно и рационално спровођење уклањања отпадних вода и минималан негативан утицај на животну средину</t>
  </si>
  <si>
    <t>Број запослених по километру канализационе мреже</t>
  </si>
  <si>
    <t>Максимална могућа покривеност корисника и територије услугама уклањања чврстог отпада</t>
  </si>
  <si>
    <t>Проценат покривености територије услугом управљања отпада (мерено кроз број насеља у односу на укупан број насеља)</t>
  </si>
  <si>
    <t>Адекватан квалитет пружених услуга уклањања чврстог отпада</t>
  </si>
  <si>
    <t>Укупан број притужби грађана на квалитет и редовност пружене услуге управљања отпада</t>
  </si>
  <si>
    <t>Број инспекцијских налаза у вези са услугом управљања отпадом</t>
  </si>
  <si>
    <t>Број локалних несанитарних депонија и сметлишта</t>
  </si>
  <si>
    <t>Укупна количина скупљеног отпада</t>
  </si>
  <si>
    <t>Степен и врста рециклабилног отпада у односу на укупан прикупљени отпад</t>
  </si>
  <si>
    <t>Ефикасно и рационално спровођење уклањања чврстог отпада и минималан негативан утицај на животну средину</t>
  </si>
  <si>
    <t>Оптимална покривеност корисника и територије услугама даљинског грејања и развој дистрибутивног система</t>
  </si>
  <si>
    <t>Адекватан квалитет пружених услуга  даљинског грејања</t>
  </si>
  <si>
    <t>Укупан број притужби грађана на квалитет и редовност пружене услуге  даљинског грејања</t>
  </si>
  <si>
    <t xml:space="preserve">Степен корисника код којих се обрачун врши по утрошеној топлотној енергији </t>
  </si>
  <si>
    <t>Степен произведене топлотне енергије из обновљивих извора</t>
  </si>
  <si>
    <t>Ефикасно и рационално спровођење  даљинског грејања и минималан негативан утицај на животну средину</t>
  </si>
  <si>
    <t>Број запослених по километру дистрибутивне мреже</t>
  </si>
  <si>
    <t xml:space="preserve">Однос произведене и испоручене топлотне енергије </t>
  </si>
  <si>
    <t>Максимална могућа покривеност корисника и територије услугама јавног превоза</t>
  </si>
  <si>
    <t>Проценат покривености територије услугом јавног превоза (мерено кроз број насеља у односу на укупан број насеља)</t>
  </si>
  <si>
    <t xml:space="preserve">Адекватан квалитет пружених услуга јавног превоза </t>
  </si>
  <si>
    <t>Укупан број притужби грађана на квалитет и редовност пружене услуге  јавног превоза</t>
  </si>
  <si>
    <t>Број полазака радним данима на дневној бази у току сезоне (септембар - јун)</t>
  </si>
  <si>
    <t>Број полазака радним данима на дневној бази ван сезоне (јул - август)</t>
  </si>
  <si>
    <t>Просечна старост возила јавног превоза</t>
  </si>
  <si>
    <t>Ефикасно и рационално спровођење јавног превоза и минималан негативан утицај на животну средину</t>
  </si>
  <si>
    <t>Број превежених путника у јавном превозу на годишњем нивоу</t>
  </si>
  <si>
    <t>Проценат возила која користе обновљиве изворе</t>
  </si>
  <si>
    <t>Проценат аутобуса у возном парку који имају ЕУРО4 моторе (прозводили су се од 2005 - 2008 године) или боље од тога</t>
  </si>
  <si>
    <t>Оптимална покривеност корисника и територије услугама паркинг сервиса</t>
  </si>
  <si>
    <t>Проценат покривености улица у насељима у којима су паркинг места обележена (број улица са обележеним паркинг местима у односу на укупан број улица у главним насељима)</t>
  </si>
  <si>
    <t>Број паркинг места у којима постоји зонско паркирање (са плаћањем и одређеним периодом паркирања у току дана)</t>
  </si>
  <si>
    <t>Број обележених паркинг места (на улици и у гаражама), укупно са и без одређених зона</t>
  </si>
  <si>
    <t>Адекватан квалитет пружених услуга паркинг сервиса</t>
  </si>
  <si>
    <t>Број  паркинг места у односу на број регистрованих возила у једници локалне самоуправе</t>
  </si>
  <si>
    <t xml:space="preserve">Број паркинг гаража које су осветљене, са тоалетом и имају чувара </t>
  </si>
  <si>
    <t>Ефикасно и рационално спровођење паркинг сервиса и минималан негативан утицај на животну средину</t>
  </si>
  <si>
    <t>Остварени приходи од пружене услуге паркинг сервиса</t>
  </si>
  <si>
    <t>Укупан број запослених у односу на број паркинг места</t>
  </si>
  <si>
    <t>Оптимална покривеност корисника и територије услугама уређивања, одржавања и коришћења пијаца</t>
  </si>
  <si>
    <t>Број велетржница/пијаца за продају на велико</t>
  </si>
  <si>
    <t>Број насеља у којима постоји и одржава се пијаца сваког дана</t>
  </si>
  <si>
    <t>Укупан број пијаца у граду/општини</t>
  </si>
  <si>
    <t>Број локација које се користе као пијаце-тргови</t>
  </si>
  <si>
    <t>Број повремених догађаја који се организују на пијацама-трговима (пијаце антиквитета, регионалних брендова и производа са георграфском ознаком порекла, фармера, органске хране, рукотворина, старих заната и традиционалних предмета</t>
  </si>
  <si>
    <t>Адекватан квалитет пружених услуга уређивања, одржавања и коришћења пијаца</t>
  </si>
  <si>
    <t>Укупан број притужби закупаца локала/тезги на пијаци на рад пијаца односно стање локала/тезги које изнајмљују</t>
  </si>
  <si>
    <t xml:space="preserve">Број, структура и опремљеност пијачних места у складу са градском/општинском одлуком </t>
  </si>
  <si>
    <t>Ефикасно и рационално спровођење уређивања, одрђавања и коришћења пијаца</t>
  </si>
  <si>
    <t>Остварени приходи од пружене услуге уређивања, одржавања и коришћења пијаца</t>
  </si>
  <si>
    <t>Остварени расходи за пружање услуге уређивања, одржавања и коришћења пијаца</t>
  </si>
  <si>
    <t>Максимална могућа покривеност насеља и територије услугама одржавања чистоће јавних површина</t>
  </si>
  <si>
    <t>Степен покривености територије услугама одржавања чистоће јавно-прометних површина (број улица које се чисте у односу на укупан број улица у граду/општини)</t>
  </si>
  <si>
    <t>Адекватан квалитет пружених услуга одржавања чистоће јавних површина</t>
  </si>
  <si>
    <t>Укупан број притужби на пружање услуга одржавања чистоће јавно површина</t>
  </si>
  <si>
    <t xml:space="preserve">Динамика чишћења јавних површина </t>
  </si>
  <si>
    <t xml:space="preserve">Број поставњених посуда за одлагање ситног отпада на јавним површинама </t>
  </si>
  <si>
    <t xml:space="preserve">Број изввршених инспекцијских контрола  </t>
  </si>
  <si>
    <t>Ефикасно и рационално спровођење одржавања чистоће јавних површина  и минималан негативан утицај на животну средину</t>
  </si>
  <si>
    <t>Остварени расходи за пружање услуга одржавања чистоће јавно-прометних површина</t>
  </si>
  <si>
    <t>Степен извршења годишњих планова јавне хигијене и степен извршења годишњег плана зимске службе</t>
  </si>
  <si>
    <t>Укупна количина потрошене воде</t>
  </si>
  <si>
    <t>Максимална могућа покривеност насеља и територије услугама уређења и одржавања зеленила</t>
  </si>
  <si>
    <r>
      <t>Укупан број м</t>
    </r>
    <r>
      <rPr>
        <vertAlign val="superscript"/>
        <sz val="11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зелене површине на којој се уређује и одржава зеленило</t>
    </r>
  </si>
  <si>
    <t>Укупан број урбаних целина/паркова у којима се уређује и одржава зеленило</t>
  </si>
  <si>
    <t>Укупан број стабала на јавним површинама</t>
  </si>
  <si>
    <r>
      <t>Укупан број м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површине на којој се третирају инвазивне врсте</t>
    </r>
  </si>
  <si>
    <t>Адекватан квалитет пружених услуга уређења и одржавања јавних зелених површина</t>
  </si>
  <si>
    <t xml:space="preserve">Динамика уређења јавних зелених површина јавних површина </t>
  </si>
  <si>
    <t>Број изввршених инспекцијских контрола</t>
  </si>
  <si>
    <t>Ефикасно и рационално спровођење одржавања јавних зелених површина  и минималан негативан утицај на животну средину</t>
  </si>
  <si>
    <t>Број запослених по јединици одржаване јавне зелене површине</t>
  </si>
  <si>
    <t>Остварени расходи за пружање услуга уређења и одржавања јавних зелених површина</t>
  </si>
  <si>
    <t>Степен извршења годишњег прогрома уређења и одржавања јавних зелених површина</t>
  </si>
  <si>
    <t>Укупна количина скупљеног био-отпада</t>
  </si>
  <si>
    <t>Оптимална покривеност насеља и територије услугама јавне расвете</t>
  </si>
  <si>
    <t xml:space="preserve">Број км улица и саобраћајница које су покривене јавним осветљењем </t>
  </si>
  <si>
    <t>Укупан број светиљки</t>
  </si>
  <si>
    <t>Укупна инсталисана снага</t>
  </si>
  <si>
    <t>Укупан број стубова</t>
  </si>
  <si>
    <t>Адекватан квалитет пружених услуга јавне расвете</t>
  </si>
  <si>
    <t>Укупан број притужби грађана на пружање услуга јавне расвете</t>
  </si>
  <si>
    <t>Укупан број интервенција по поднетим иницијативама грађана за замену светиљки кад престану да раде</t>
  </si>
  <si>
    <t>Укупан број замена светиљки након пуцања лампи (на годишњој бази)</t>
  </si>
  <si>
    <t>Укупан број светиљки које су замењене савременијим (кумулативно из године у годину)</t>
  </si>
  <si>
    <t>Ефикасно и рационално спровођење одржавања чистоће јавно-прометних површина  и минималан негативан утицај на животну средину</t>
  </si>
  <si>
    <t>Остварени расходи за пружање услуга јавног осветљења</t>
  </si>
  <si>
    <t>Укупна количина потрошене електричне енергије (годишње)</t>
  </si>
  <si>
    <t>Удео енергетски ефикасних сијалица у укупном броју сијалица јавног осветљења</t>
  </si>
  <si>
    <t>Оптимална покривеност територије јединице локалне самоуправе одржавањем гробаља и погребним услугама</t>
  </si>
  <si>
    <t>Степен попуњености активних гробаља</t>
  </si>
  <si>
    <t>Адекватан квалитет пружених услуга одржавања гробаља и погребних услуга</t>
  </si>
  <si>
    <t>Укупан број притужби грађана на пружање услуга одржавања гробаља и погребних услуга</t>
  </si>
  <si>
    <t>Укупан број интервенција по поднетим иницијативама грађана за чишћење и одржавање гробаља</t>
  </si>
  <si>
    <t>Укупан број извршених погребних услуга</t>
  </si>
  <si>
    <t>Број закупљених уређених гробних места, гробница, розаријума и колумбаријума</t>
  </si>
  <si>
    <t>Ефикасно и рационално спровођење услуга одржавања гробаља и погребних услуга</t>
  </si>
  <si>
    <t>Остварени приходи од услуга одржавања гробаља и погребних услуга</t>
  </si>
  <si>
    <t>Остварени расходи за пружање услуга одржавања гробаља и погребних услуга</t>
  </si>
  <si>
    <t>Број запослених у односу на број гробних места на активним гробљима</t>
  </si>
  <si>
    <t>Подстицање одговорног управљања и одржавања стамбених згрда у етажном власништву</t>
  </si>
  <si>
    <t>Број успостављених скупштина/савета станара</t>
  </si>
  <si>
    <t>Број стамбених зграда у етажном власништву које имају уговор о одржавању</t>
  </si>
  <si>
    <t>Обезбеђивање услова за пружање квалитетне услуге такси превоза</t>
  </si>
  <si>
    <t>Број издатих дозвола за обављање такси превоза</t>
  </si>
  <si>
    <t>Укупан број притужби грађана на пружање услуга ауто такси превоза путника</t>
  </si>
  <si>
    <t>Просечан број становника по једном такси возилу (на територији или насељу у ком је организована услуга)</t>
  </si>
  <si>
    <t>Просечна старост возила</t>
  </si>
  <si>
    <t>Број уређених такси стајалишта</t>
  </si>
  <si>
    <t>Обезбеђивање услова за задовољење других комуналних потреба грађања</t>
  </si>
  <si>
    <t>Број извршених димничарских услуга</t>
  </si>
  <si>
    <t>Број и капацитет прихватилишта и азила за напуштене псе о мачке</t>
  </si>
  <si>
    <t>Број евидентираних власничких паса и мачака</t>
  </si>
  <si>
    <t xml:space="preserve">Висина накнаде штете за уједе паса и мачака луталица </t>
  </si>
  <si>
    <t>Третиране површине за сузбијање глодара и инсеката</t>
  </si>
  <si>
    <t>Повећање  запослености на територији града/општине</t>
  </si>
  <si>
    <t>Број становника града/општине који су запослени на новим радним местима, а налазили су се на евиденцији НСЗ (разврстаних  по полу)</t>
  </si>
  <si>
    <t>Број евидентираних незапослених лица на евиденцији НСЗ (разврстаних по полу)</t>
  </si>
  <si>
    <t xml:space="preserve">Повећање просечне плате на територији града/општине  </t>
  </si>
  <si>
    <t>Проценат повећања просечне плате на територији града/оштине на годишњем нивоу</t>
  </si>
  <si>
    <t>Број нових предузећа и предузетничких радњи на територији града/општине у односу на укупан број предузећа и предузетничких радњи</t>
  </si>
  <si>
    <t>Број активних предузећа</t>
  </si>
  <si>
    <t>Број затворених предузећа</t>
  </si>
  <si>
    <t>Број предузетника / предузетница</t>
  </si>
  <si>
    <t xml:space="preserve">Број затворених предузетничких радњи </t>
  </si>
  <si>
    <t>Број предузетника/предузетница по становнику у граду/општини у односу на просек РС</t>
  </si>
  <si>
    <t>Број  предузећа по становнику у граду/општини у односу на просек РС</t>
  </si>
  <si>
    <t>Успостављање сарадње  између представника привреде и локалне самоуправе</t>
  </si>
  <si>
    <t>Број организованих партнерстава локалне привреде и ЛС за подршку локалној привреди (пословни савети, јавно-приватна партнерства)</t>
  </si>
  <si>
    <t>Коришћење ресурса локалне самоуправе у циљу промоције локалних предузећа и предузетника</t>
  </si>
  <si>
    <t>Број активности локалне администрације и износ буџетских средстава локалног буџета са циљем промоције локалне привреде</t>
  </si>
  <si>
    <t xml:space="preserve">Ефикаснија и ефективнија локална админстрација - унапређење административних процедура на локалном нивоу </t>
  </si>
  <si>
    <t xml:space="preserve">Број унапређених процедура ради лакшег пословања привреде на локалном нивоу </t>
  </si>
  <si>
    <r>
      <t xml:space="preserve">Разлика између законских и стварних рокова за поступање по различитим административним процедурама </t>
    </r>
    <r>
      <rPr>
        <i/>
        <sz val="12"/>
        <color theme="1"/>
        <rFont val="Times New Roman"/>
        <family val="1"/>
      </rPr>
      <t xml:space="preserve"> </t>
    </r>
  </si>
  <si>
    <r>
      <t xml:space="preserve">Смањење трошкова спровођења административног поступка </t>
    </r>
    <r>
      <rPr>
        <i/>
        <sz val="12"/>
        <color theme="1"/>
        <rFont val="Times New Roman"/>
        <family val="1"/>
      </rPr>
      <t xml:space="preserve"> </t>
    </r>
  </si>
  <si>
    <t>Развој адекватног сервиса – услуга  за пружање подршке постојећој привреди</t>
  </si>
  <si>
    <t xml:space="preserve">Број предузећа која су користила услуге локалне самоуправе </t>
  </si>
  <si>
    <t>Успостављање ефикасног механизма за привлачење директних инвестиција ( маркетинг и промоција инвестиционих потенцијала, учествовање на сајмовима привреде и инвестиција, подршка потенциланим инвеститиорима...)</t>
  </si>
  <si>
    <t xml:space="preserve">Број нових инвестиција и вредност тих инвестиција </t>
  </si>
  <si>
    <t xml:space="preserve">Број контактираних и заинтересованих инвеститора </t>
  </si>
  <si>
    <t>Проценат буџета који се  одваја  за промоцију инвестиционих потенцијала града/општине</t>
  </si>
  <si>
    <t xml:space="preserve">Успостављање функционалне  економске инфраструктуре </t>
  </si>
  <si>
    <t xml:space="preserve">Број предузећа отворених унапређењем економске инфраструктуре </t>
  </si>
  <si>
    <t>Број корисника технолошких паркова, бизнис инкубатора и сл.</t>
  </si>
  <si>
    <t>Степен искоришћености земљишта/простора у индустријским зонама</t>
  </si>
  <si>
    <t>Ревитализација браунфилд локација за покретање привредних активости</t>
  </si>
  <si>
    <t xml:space="preserve">Број предузећа отворених кроз ревитализацију браунфилд локација за покретање привредних активности </t>
  </si>
  <si>
    <t>Успостављање механизама за финансијску подршку самозапошљавању</t>
  </si>
  <si>
    <t>Број новозапослених (разврстаних по полу) кроз/уз помоћ успостављених механизама за финансијску подршку за самозапошљавање</t>
  </si>
  <si>
    <t>Финансијске перформансе предузетника (број запослених, нето приход...)</t>
  </si>
  <si>
    <t>Успостављање механизама за финансијску подршку производним предузећима и предузетницима који послују на територији ЛС за развој нових производа и проширење производње</t>
  </si>
  <si>
    <t>Број нових производа развијен уз финансијску подршку</t>
  </si>
  <si>
    <t>Успостављање механизма за финансијску подршку обуке радне снаге за познатог послодавца и специфичан производни процес</t>
  </si>
  <si>
    <t>Број новозапослених радника/радница уз помоћ успостављеног механизма за обуку радне снаге за познатог послодавца и специфичан производних процес</t>
  </si>
  <si>
    <t>Број реализованих професионалних радних пракси уз финансијску подршку локалне самоуправе.</t>
  </si>
  <si>
    <t xml:space="preserve">Усвојеност и испуњење циљева дефинисаних  у релевантној стратегији која се односи на туризам </t>
  </si>
  <si>
    <t>Усвојен Програм развоја туризма на локалу</t>
  </si>
  <si>
    <t>Проценат остварења мера (циљева) усвојене Стратегије / Програма развоја туризма</t>
  </si>
  <si>
    <t>Укупан број ноћења  (домаћи и страни гости)</t>
  </si>
  <si>
    <t>Укупан број гостију (домаћи и страни гости)</t>
  </si>
  <si>
    <t>Индекс раста или пада у односу на претходну годину</t>
  </si>
  <si>
    <t>Приходи од боравишне таксе</t>
  </si>
  <si>
    <t>Усвојена маркетинг стратегија и проценат извршења</t>
  </si>
  <si>
    <t>Усвојена књига графичких стандарда и дефинисан бренд</t>
  </si>
  <si>
    <t>Број сајмова на којима је град/општина учествовала/одштампаних брошура</t>
  </si>
  <si>
    <t>Износ буџета за промоцију града</t>
  </si>
  <si>
    <t>Повећање капацитета туристичких организација</t>
  </si>
  <si>
    <t>Техничка опремљеност/доступност канцеларије тј. Инфо центра, постојање веб презентације, аутомобили итд.</t>
  </si>
  <si>
    <t>Број иницијатива које је ТО покренула у оквиру града/општине у вези са пројектима који се тичу туризма или развоја туристичких локалитета</t>
  </si>
  <si>
    <t>Број регистрованих соба/пансиона</t>
  </si>
  <si>
    <t>Број регистрованих кревета</t>
  </si>
  <si>
    <t>Број регистрованих кревета у хотелским објектима</t>
  </si>
  <si>
    <t>Стварање партнерства и сарадње са окружењем</t>
  </si>
  <si>
    <t>Број туристичких организација из региона са којима се сарађује</t>
  </si>
  <si>
    <t>Број регионалних туристичких тура које су у понуди</t>
  </si>
  <si>
    <t>Постојање регионалне Стратегије развоја туризма</t>
  </si>
  <si>
    <t>Број регионалних туристичких пројеката у којима је град/општина учествовала</t>
  </si>
  <si>
    <t>Постојање институције која се бави развојем и промоцијом туристичких производа на регионалном нивоу</t>
  </si>
  <si>
    <t>Број пропагандног материјала дистрибуираног у инфо центре суседних градова и општина</t>
  </si>
  <si>
    <t>Број одржаних промотивних акција са туристичким организацијама из региона са којима се сарађује</t>
  </si>
  <si>
    <t>Број догађаја који промовишу туристичку понуду града/општине у земљи на којима учествује ТО града/општине</t>
  </si>
  <si>
    <t>Број догађаја који промовишу туристичку понуду у иностранству на којима учествује ТО града/општине</t>
  </si>
  <si>
    <t>Број пропагандног материјала дистрибуираног инфо центрима ТОС-а</t>
  </si>
  <si>
    <t>Број пропагандног материјала дистрибуираног у инфо центрима суседних градова и општина</t>
  </si>
  <si>
    <t>Постојање: маркетинг плана, пропагандни материјал на минимум два страна језика, календар манифестација, туристичке карте општине, број плаћених или наручених туристичких текстова</t>
  </si>
  <si>
    <t>Број посетилаца веб сајта</t>
  </si>
  <si>
    <t>Број различитих друштвених мрежа на којима ТО има налог, ажурираност web портала, садржај преведен минимум на један страни језик</t>
  </si>
  <si>
    <t xml:space="preserve">Укупан број чланова/пратиоца на друштвеним мрежама </t>
  </si>
  <si>
    <t>Број пропагандног материјала дистрибуиран инфо центрима ТОС-а</t>
  </si>
  <si>
    <t>Број пропагандног материјала дистрибуиран у инфо центрима суседних градова и општина</t>
  </si>
  <si>
    <t>Број одржаних промотивних акција са  туристичким организацијама из Региона са којима се сарађује</t>
  </si>
  <si>
    <t>Стварање услова за развој и унапређење пољопривредне производње на територији ЛС</t>
  </si>
  <si>
    <t xml:space="preserve">Ефикасно управљање пољопривредним земљиштем </t>
  </si>
  <si>
    <t xml:space="preserve">Изградња одрживог, ефикасаног и конкурентаног пољопривредног сектора </t>
  </si>
  <si>
    <t>Развој одговарајућих економских услова у сеоским срединама</t>
  </si>
  <si>
    <t>Унапређење руралне инфраструктуре</t>
  </si>
  <si>
    <t>Испуњење обавеза у складу са законима у домену постојања стратешких и оперативних планова као и мера забране и ограничења утицаја на животну средину</t>
  </si>
  <si>
    <t>Спровођење Закона о управљању отпадом</t>
  </si>
  <si>
    <t>0101-0003  Рурални развој</t>
  </si>
  <si>
    <t xml:space="preserve">Спровођење стратешке процене утицаја на животну  средину </t>
  </si>
  <si>
    <t>Контрола квалитета  елемената животне средине</t>
  </si>
  <si>
    <t>Повећање путне мреже и адекватна покривеност територије града/општине</t>
  </si>
  <si>
    <t>Одржавање квалитета путне мреже кроз реконструкцију и  редовно одржавање асфалтног покривача</t>
  </si>
  <si>
    <t>Одржавање квалитета улица кроз реконструкцију и редовно одржавање асфалтног покриваца</t>
  </si>
  <si>
    <t>Опремање и одржавање саобраћајне сигнализације на путевима и улицама</t>
  </si>
  <si>
    <t>Обезбеђени прописани технички услови за васпитно-образовни рад са децом</t>
  </si>
  <si>
    <t xml:space="preserve">Унапређење квалитета предшколског образовања и васпитања </t>
  </si>
  <si>
    <t xml:space="preserve">Ефикасно предшколско васпитање и образовање и рационална употреба средстава </t>
  </si>
  <si>
    <t xml:space="preserve">Обезбеђени прописани услови за васпитно-образовни рад са децом у основним школама </t>
  </si>
  <si>
    <t>Унапређење квалитета образовања и васпитања услова у основним школама</t>
  </si>
  <si>
    <t xml:space="preserve">Ефикасно основно образовање и рационална употреба средстава </t>
  </si>
  <si>
    <t>Повећање досутпности и приступачности основног образовања деци са сметњама у развоју</t>
  </si>
  <si>
    <t>Обезбеђени прописани услови за васпитно-образовни рад у средњим школама и безбедно одвијање наставе</t>
  </si>
  <si>
    <t>Унапређење квалитета образовања у средњим школама</t>
  </si>
  <si>
    <t xml:space="preserve">Ефикасно средње образовање и васпитање и рационална употреба средстава </t>
  </si>
  <si>
    <t xml:space="preserve">Унапређење заштите сиромашних </t>
  </si>
  <si>
    <t xml:space="preserve">Побољшање социјално-економских услова живота грађана који припадају посебно осетљивим социјаним групама ( Роми, избегли, ИРЛ, повратници по Споразуму о реадмисији,...) </t>
  </si>
  <si>
    <t>Обезбеђење привременог смештаја, задовољавање основних потреба, и пружање временски ограничене услуге интервенција у кризним ситуацијама појединцима и породицама којима је потребно неодложно осигурати безбедност.</t>
  </si>
  <si>
    <t>Подстицање развоја разноврсних социјалних услуга у заједници и укључивање у сферу пружања услуга што више различитих социјалних актера</t>
  </si>
  <si>
    <t xml:space="preserve">Подршка развоју мреже ванинституционалне услуге  социјалне заштите предвиђене Одлуком о социјалној заштити и Закону о социјалној заштити </t>
  </si>
  <si>
    <t xml:space="preserve">Обезбеђивање материјалне подршке за децу и породицу </t>
  </si>
  <si>
    <t xml:space="preserve">Унапређење популационе политике </t>
  </si>
  <si>
    <t xml:space="preserve">Унапређење доступности и правичности примарне здравствене заштите (ПЗЗ) </t>
  </si>
  <si>
    <t>Унапређење квалитета примарне здравствене заштите-превенција и интегрисане услуге</t>
  </si>
  <si>
    <t>Унапређење ефикасности примарне здравствене заштите</t>
  </si>
  <si>
    <t>Подстицање развоја културе кроз  јачање капацитета установа културе</t>
  </si>
  <si>
    <t xml:space="preserve">Унапређење ефикасности установа културе </t>
  </si>
  <si>
    <t xml:space="preserve">Повећање интересовања грађана за развој културе </t>
  </si>
  <si>
    <t>Подстицање развоја културе код младих</t>
  </si>
  <si>
    <t>Обезбеђивање услова за рад и унапређење капацитета спортских организација преко којих се остварује јавни интерес у области спорта у граду/општини</t>
  </si>
  <si>
    <t>Обезбеђивање услова за рад и унапређење капацитета спортских установа преко којих се остварује јавни интерес у области спорта у граду/општини</t>
  </si>
  <si>
    <t>Максимална могућа доступност постојећих спортских објеката предшколском, школском и рекреативном спорту и масовној физичкој култури</t>
  </si>
  <si>
    <t>Добра сарадња са школским установама у циљу организованог бављења спортом омладине</t>
  </si>
  <si>
    <t>Максимално могуће искоришћење доступних термина за рекреативно бављење спортом на теренима који се издају</t>
  </si>
  <si>
    <t>Планска градња нових спортских објеката и редовно одржавање постојећих спортских објеката од интереса за општину/град</t>
  </si>
  <si>
    <t>Грађани имају адекватне услове у постојећим објектима (укључујући и спортску опрему и реквизите) да се баве рекреативним спортом и физичком културом</t>
  </si>
  <si>
    <t>Обезбеђено континуирано функционисање органа ЈЛС и органа градске општине</t>
  </si>
  <si>
    <t>Унапређење и модернизација рада управе ЈЛС и градске општине</t>
  </si>
  <si>
    <t xml:space="preserve">Изградња ефикасног превентивног система заштите и спасавања на избегавању последица елементарних и других непогода </t>
  </si>
  <si>
    <t xml:space="preserve">Стварање услова за ефикасно оперативно деловање на смањивању и ублажавању последица елементарних и других непогода </t>
  </si>
  <si>
    <t xml:space="preserve">Обезбеђено задовољавање потреба и интереса локалног становништва деловањем месних заједница </t>
  </si>
  <si>
    <t>Унапређење јавног информисања од локалног значаја</t>
  </si>
  <si>
    <t>Остваривање права националних мањина у локалној заједници</t>
  </si>
  <si>
    <t>Организована правна помоћ грађанима</t>
  </si>
  <si>
    <t xml:space="preserve">Отварање нових предузећа и предузетничких радњи на територији града/општине  </t>
  </si>
  <si>
    <t>Повећање препознатљивости туристичке понуде града/општине на циљаним тржиштима</t>
  </si>
  <si>
    <t xml:space="preserve">Спровођење усвојене пољопривредне политике и политике руралног развоја на подручју локалне самоуправе </t>
  </si>
  <si>
    <t xml:space="preserve">Унапређење  квалитета животне  средине </t>
  </si>
  <si>
    <t>Остварени максимални могући приходи кроз таксе и накнаде и обезбеђени фондови за заштиту животне средине</t>
  </si>
  <si>
    <t>Повећање безбедности учесника у саобраћају и смањење броја саобраћајних незгода</t>
  </si>
  <si>
    <t>Развијеност инфраструктуре у контексту доприноса социо-економском развоју</t>
  </si>
  <si>
    <t>Правичан обухват предшколским васпитањем  и  образовањем</t>
  </si>
  <si>
    <t>Унапређење доступности</t>
  </si>
  <si>
    <t>Потпуни обухват основним  образовањем и  васпитањем</t>
  </si>
  <si>
    <t xml:space="preserve">Унапређење доступности основног образовања </t>
  </si>
  <si>
    <t xml:space="preserve">Обезбеђен потребан обухват средњошколског образовања </t>
  </si>
  <si>
    <t xml:space="preserve">Унапређење доступности средњег образовања </t>
  </si>
  <si>
    <t>Јачање локалних ресурса за имплементацију стратегије развоја система социјалне заштите</t>
  </si>
  <si>
    <t xml:space="preserve">Развој услуга социјалне заштите које су у мандату локалне самоуправе којима се доприноси унапређењу положаја грађана који припадају угроженим групама </t>
  </si>
  <si>
    <t xml:space="preserve">Унапређење положаја грађана који припадају угроженим групама обезбеђивањем мера материјалне подршке </t>
  </si>
  <si>
    <t xml:space="preserve">Унапређење доступности и правичности примарне здравствене заштите </t>
  </si>
  <si>
    <t>Унапређење партнерства за здравље</t>
  </si>
  <si>
    <t>Унапређење безбедности и квалитета здравствене заштите</t>
  </si>
  <si>
    <t>Подстицање развоја културе кроз јачање капацитета културне инфраструктуре</t>
  </si>
  <si>
    <t>Планско подстицање и креирање услова за бављење спортом за све грађане и  грађанке  града/општине</t>
  </si>
  <si>
    <t>Остваривање омладинске политике на локалном нивоу</t>
  </si>
  <si>
    <t>Активно партнерство субјеката омладинске политике у развоју омладинске политике и спровођењу омладинских активности, као и у развоју и спровођењу локалних политика које се тиче младих</t>
  </si>
  <si>
    <t>Одрживо управно и финансијско функционисање града/општине у складу надлежностима и пословима локалне самоуправе</t>
  </si>
  <si>
    <t>ПГ_1</t>
  </si>
  <si>
    <t>ПГ_2</t>
  </si>
  <si>
    <t>ПГ_3</t>
  </si>
  <si>
    <t>ПГ_4</t>
  </si>
  <si>
    <t>ПГ_5</t>
  </si>
  <si>
    <t>ПГ_6</t>
  </si>
  <si>
    <t>ПГ_7</t>
  </si>
  <si>
    <t>ПГ_8</t>
  </si>
  <si>
    <t>ПГ_9</t>
  </si>
  <si>
    <t>ПГ_10</t>
  </si>
  <si>
    <t>ПГ_11</t>
  </si>
  <si>
    <t>ПГ_12</t>
  </si>
  <si>
    <t>ПГ_13</t>
  </si>
  <si>
    <t>ПГ_14</t>
  </si>
  <si>
    <t>ПГ_15</t>
  </si>
  <si>
    <t>ПГЦ_1</t>
  </si>
  <si>
    <t>ПГЦ_2</t>
  </si>
  <si>
    <t>ПГЦ_3</t>
  </si>
  <si>
    <t>ПГЦ_4</t>
  </si>
  <si>
    <t>ПГЦ_5</t>
  </si>
  <si>
    <t>ПГЦ_6</t>
  </si>
  <si>
    <t>ПГЦ_7</t>
  </si>
  <si>
    <t>ПГЦ_8</t>
  </si>
  <si>
    <t>ПГЦ_9</t>
  </si>
  <si>
    <t>ПГЦ_10</t>
  </si>
  <si>
    <t>ПГЦ_11</t>
  </si>
  <si>
    <t>ПГЦ_12</t>
  </si>
  <si>
    <t>ПГЦ_13</t>
  </si>
  <si>
    <t>ПГЦ_14</t>
  </si>
  <si>
    <t>ПГЦ_15</t>
  </si>
  <si>
    <t>ПГЦ_16</t>
  </si>
  <si>
    <t>ПГЦ_17</t>
  </si>
  <si>
    <t>ПГЦ_18</t>
  </si>
  <si>
    <t>ПГЦ_19</t>
  </si>
  <si>
    <t>ПГЦ_20</t>
  </si>
  <si>
    <t>ПГЦ_21</t>
  </si>
  <si>
    <t>ПГЦ_22</t>
  </si>
  <si>
    <t>ПГЦ_23</t>
  </si>
  <si>
    <t>ПГЦ_24</t>
  </si>
  <si>
    <t>ПГЦ_25</t>
  </si>
  <si>
    <t>ПГЦ_26</t>
  </si>
  <si>
    <t>ПГЦ_27</t>
  </si>
  <si>
    <t>ПГЦ_28</t>
  </si>
  <si>
    <t>ПГЦ_29</t>
  </si>
  <si>
    <t>ПГЦ_30</t>
  </si>
  <si>
    <t>ПГЦ_31</t>
  </si>
  <si>
    <t>ПГЦ_32</t>
  </si>
  <si>
    <t xml:space="preserve">Усвојени програми развоја пољопривреде и руралног развоја </t>
  </si>
  <si>
    <t xml:space="preserve">Проценат остварења мера (циљева) усвојене стратегије развоја    </t>
  </si>
  <si>
    <t>Број регистрованих пољопривредних газдинстава (разврстаних по полу)</t>
  </si>
  <si>
    <t>Усвојени стратешки и оперативни планови из  области заштите  животне  средине (ЛЕАП, План управљања отпадом, План заштите од буке, План и програм мониторинга елемената животне средине, Годишњи програм заштите животне средине итд.)</t>
  </si>
  <si>
    <t>Број запослених на пословима заштите животне средине у односу на укупан број запослених у граду/општини</t>
  </si>
  <si>
    <t>Проценат буџета намењен заштити животне средине у односу на укупан буџет</t>
  </si>
  <si>
    <t>Приход од утврђене посебне накнаде за заштиту и унапређење животне средине</t>
  </si>
  <si>
    <t>Приход од накнаде за загађивање животне средине</t>
  </si>
  <si>
    <t>Приход од накнаде за коришћење природних вредности</t>
  </si>
  <si>
    <t>Износ обезбеђених средстава за заштиту проглашених природних подручја од стране града/општине</t>
  </si>
  <si>
    <t>Износ обезбеђених средстава за мере и активности предвиђене актом о заштити</t>
  </si>
  <si>
    <t xml:space="preserve">Дужина изграђених саобраћајница које су у надлежности града/општине (у км) </t>
  </si>
  <si>
    <t>Повећање просечне густине мреже улица и локалних путева (однос површине ЛС и км изграђене саобраћајне мреже)</t>
  </si>
  <si>
    <t>Број саобраћајних незгода/инцидената</t>
  </si>
  <si>
    <t>Број смртних исхода</t>
  </si>
  <si>
    <t>Број повређених људи</t>
  </si>
  <si>
    <t>Број деце који је уписан у предшколске установе у односу наукупан број деце у граду/општини (јаслена група, предшколска група и ППП)</t>
  </si>
  <si>
    <t>Укупан број деце на листи чекања</t>
  </si>
  <si>
    <t xml:space="preserve">Број деце са додатним образовним поребама који је укључен у редовне  програме ПОВ.  </t>
  </si>
  <si>
    <t xml:space="preserve">Број објеката који су прилагодили простор за децу инвалиде у односу на укупан број објеката ПУ </t>
  </si>
  <si>
    <t>Број деце која су обухваћена основним образовањем (разложен по разредима и полу)</t>
  </si>
  <si>
    <t>Стопа прекида основног образовања (разложено према полу, етничкој припадности, типу насеља)</t>
  </si>
  <si>
    <t>Број деце која се школују у редовним основним школама на основу индивидуалног образовног плана (ИОП) у односу на укупан број деце одговарајуће старосне групе</t>
  </si>
  <si>
    <t xml:space="preserve">Број ученика који су уписали први разред у односу на број деце који је завршио четврти, тј. осми разред </t>
  </si>
  <si>
    <t>Број деце са додатним образовним потребама који је укључен у редовне програме</t>
  </si>
  <si>
    <t xml:space="preserve">Број објеката који су прилагодили простор за децу инвалиде у односу на укупан број објеката основних школа </t>
  </si>
  <si>
    <t>Број деце која су обухваћена средњим образовањем (разложен по разредима и полу)</t>
  </si>
  <si>
    <t>Стопа прекида средњег образовања (разложено према полу, етничкој припадности, типу насеља)</t>
  </si>
  <si>
    <t>Број деце која се школују у редовним средњим школама на основу индивидуалног образовног плана (ИОП) у односу на укупан број деце одговарајуће старосне групе</t>
  </si>
  <si>
    <t xml:space="preserve">Број ученика који су уписали први разред у односу на број деце који је завршио четврти разред </t>
  </si>
  <si>
    <t xml:space="preserve">Број објеката који су прилагодили простор за децу инвалиде у односу на укупан број објеката средњих школа </t>
  </si>
  <si>
    <t xml:space="preserve">Донета Одлука о пружању услуга социјалне заштите </t>
  </si>
  <si>
    <t>Број корисника мера и услуга социјалне заштите обухваћених Одлуком о правима и облицима социјалне заштите који се финансирају из буџета ЛС</t>
  </si>
  <si>
    <t>Висина средстава из буџета града/општине намењених имплементацији Одлуке о правима на услуге социјалне заштите  и мере материјалне подршке (као % у односу на буџет)</t>
  </si>
  <si>
    <t>Број стручних радника у ЦСР који се финансирају из локалног буџета</t>
  </si>
  <si>
    <t xml:space="preserve">Број лиценирани пружаоца услуге ( односно број пружалаца услуге који су поднели захтев за лиценцирања МИНРЗВСП) </t>
  </si>
  <si>
    <t>Износ (%) буџетских издвајања за удружења грађана који делују у области социјалне заштите ( социо-хуманитарне организације, Црвени крст)</t>
  </si>
  <si>
    <t xml:space="preserve">Број ванинституционалних услуга социјалне заштите </t>
  </si>
  <si>
    <t xml:space="preserve">Укупан број корисника ванинституционалних услуга социјалне заштите </t>
  </si>
  <si>
    <t>Број права на услуге из социјалне заштите дефинисаних Одлуком о социјалној заштити, које пружа град/општина</t>
  </si>
  <si>
    <t xml:space="preserve">Висина /% буџетских издвајања за услуге социјалне заштите у надлежности локалне самоуправе </t>
  </si>
  <si>
    <t xml:space="preserve">Број мера материјалне подршке грађанима предвиђених Одлуком о социјалној заштити </t>
  </si>
  <si>
    <t xml:space="preserve">% (или номинални износ) буџетских издвајања за мере материјалне подршке грађанима </t>
  </si>
  <si>
    <t xml:space="preserve">Број грађана/ки корисника мера материјалне подршке обезбеђених средствимa локалног буџета </t>
  </si>
  <si>
    <t>Очекивано трајање живота становника града/општине</t>
  </si>
  <si>
    <t>Смртност одојчади, перинатална смртност (Дев инфо)</t>
  </si>
  <si>
    <t>Специфичне стопе смртности (стандардизоване по узрасту)</t>
  </si>
  <si>
    <t>Број састанака локалног савета за здравље</t>
  </si>
  <si>
    <t>Број усвојених и реализованих иницијатива ЛСЗ</t>
  </si>
  <si>
    <t>Број примедби / притужби заштитнику пацијентових права</t>
  </si>
  <si>
    <t>Број решених притужби заштитнику пацијентових права</t>
  </si>
  <si>
    <t>Усвојена локална стратегија културе и/или проценат остварења мера (циљева) усвојене стратегије</t>
  </si>
  <si>
    <t>Број субјеката културне инфраструктуре према типу (установа кулутре, КУД, удружења)</t>
  </si>
  <si>
    <t>Број и врста установа културе (поливалента, библиотеке, музеји, галерије, архиви, заводи за заштиту споменика и друго)</t>
  </si>
  <si>
    <t>Просечан број грађана у граду/општини у односу на укупан број установа културе</t>
  </si>
  <si>
    <t>Укупно издвајање за културу у оквиру локалног буџета</t>
  </si>
  <si>
    <t>Програм развоја спорта и акциони план развијен на нивоу града/општине и усвојен од стране скупштине</t>
  </si>
  <si>
    <t>Проценат реализације мера и циљева  постојећег програма развоја спорта</t>
  </si>
  <si>
    <t>Донешен Правилник о финансирању спорта у граду/општини</t>
  </si>
  <si>
    <t>Проценат буџета града/општине намењен за спорт</t>
  </si>
  <si>
    <t>Усвојен локални акциони план за младе</t>
  </si>
  <si>
    <t>Проценат буџетских средстава града/општине одвојених за имплементацију ЛАП за  младе</t>
  </si>
  <si>
    <t>Број одобрених пројеката за младе у којима је град/општина носилац/партнер из екстерних извора финансирања</t>
  </si>
  <si>
    <t>Број подржаних пројеката (у области социјалне заштите младих, у области јавног здравља младих, у области образовања младих, у области културе, и сл)</t>
  </si>
  <si>
    <t>Број омладинских удружења у граду/општини  и број чланова у односу на укупан број младих у граду/општини, као и организација младих</t>
  </si>
  <si>
    <t>Број институција и организација са којима је остварено партнерство путем споразума о сарадњи</t>
  </si>
  <si>
    <t>Основан волонтерски сервис и регистрован број волонтера</t>
  </si>
  <si>
    <t>Однос броја запослених у граду/општини и законом утврђених максимума броја запослених</t>
  </si>
  <si>
    <t>Број донетих  аката органа и служби града/општине</t>
  </si>
  <si>
    <t xml:space="preserve">Стабилност и интегритет локалног буџета (суфицит, дефицит) </t>
  </si>
  <si>
    <t>Успостављање механизма подстицаја ради оснивања нових предузећа на територији града/општине уз учешће подстицаја локалне самоуправе (давање земљишта на коришћење под посебних условима, коришћење локалне инфраструктуре под посебних условима, ослобађање од појединих локалних такси, помоћ при припреми и писању пројеката малим предузећима ради добијања подстицаја итд.)</t>
  </si>
  <si>
    <t>Успостављање механизама за финансијку подршку професионалних радних пракса</t>
  </si>
  <si>
    <t>Повећање квалитета туристичких услуга које се пружају на територији града/општине</t>
  </si>
  <si>
    <t>Адекватна промоција туристичке понуде града/општине на циљаним тржиштима</t>
  </si>
  <si>
    <t>Повећање информисаности о туристичкој понуди града/општине на Интернету и друштвеним медијима</t>
  </si>
  <si>
    <t>Повећање информисаности јавности на домаћем тржишту о туристичкој понуди града/општине кроз активности ТО и стратешка партнерства</t>
  </si>
  <si>
    <r>
      <t>Подршка диверсификацији   руралне економије</t>
    </r>
    <r>
      <rPr>
        <sz val="11"/>
        <color theme="1"/>
        <rFont val="Calibri"/>
        <family val="2"/>
        <scheme val="minor"/>
      </rPr>
      <t xml:space="preserve">   </t>
    </r>
  </si>
  <si>
    <t>Испуњење обавеза у складу са законима у домену постојања стратешких и оперативних планова као и мера заштите</t>
  </si>
  <si>
    <t xml:space="preserve">Спровођење процена  утицаја  на животну средину </t>
  </si>
  <si>
    <t>Спровођење редовних мерења на територији града/општине и испуњење обавеза у складу са законима у домену извештавања према Агенцији и држави</t>
  </si>
  <si>
    <t>Социјално деловање - олакшавање људске патње пружањем неопходне ургентне помоћи лицима у невољи, развијањем солидарности међу људима, организовањем различитих облика помоћи</t>
  </si>
  <si>
    <t xml:space="preserve">Одржавање финансијске стабилности града/општине и финансирање капиталних инвестиционих расхода </t>
  </si>
  <si>
    <t xml:space="preserve">Заштита имовинских права и интереса  града/општине  </t>
  </si>
  <si>
    <t xml:space="preserve">Обезбеђена заштита права грађана пред управом и јавним службама  града/општине  и контрола над повредама прописа и општих аката  града/општине  </t>
  </si>
  <si>
    <t>Успостављени институционални услови у  граду/општини за подршку активном укључивању младих, подршку различитим друштвеним активностима младих и креативном испољавању њихових потреба</t>
  </si>
  <si>
    <t>Обезбеђење снабдевености и стабилности на тржишту у складу са потребама  града/општине  и осигуране потребе  града/општине  у ванредним ситуацијама и ванредног или ратног стања</t>
  </si>
  <si>
    <t>ПАЦ_1</t>
  </si>
  <si>
    <t>ПАЦ_2</t>
  </si>
  <si>
    <t>ПАЦ_3</t>
  </si>
  <si>
    <t>ПАЦ_4</t>
  </si>
  <si>
    <t>ПАЦ_5</t>
  </si>
  <si>
    <t>ПАЦ_6</t>
  </si>
  <si>
    <t>ПАЦ_7</t>
  </si>
  <si>
    <t>ПАЦ_8</t>
  </si>
  <si>
    <t>ПАЦ_9</t>
  </si>
  <si>
    <t>ПАЦ_10</t>
  </si>
  <si>
    <t>ПАЦ_11</t>
  </si>
  <si>
    <t>ПАЦ_12</t>
  </si>
  <si>
    <t>ПАЦ_13</t>
  </si>
  <si>
    <t>ПАЦ_14</t>
  </si>
  <si>
    <t>ПАЦ_15</t>
  </si>
  <si>
    <t>ПАЦ_16</t>
  </si>
  <si>
    <t>ПАЦ_17</t>
  </si>
  <si>
    <t>ПАЦ_18</t>
  </si>
  <si>
    <t>ПАЦ_19</t>
  </si>
  <si>
    <t>ПАЦ_20</t>
  </si>
  <si>
    <t>ПАЦ_21</t>
  </si>
  <si>
    <t>ПАЦ_22</t>
  </si>
  <si>
    <t>ПАЦ_23</t>
  </si>
  <si>
    <t>ПАЦ_24</t>
  </si>
  <si>
    <t>ПАЦ_25</t>
  </si>
  <si>
    <t>ПАЦ_26</t>
  </si>
  <si>
    <t>ПАЦ_27</t>
  </si>
  <si>
    <t>ПАЦ_28</t>
  </si>
  <si>
    <t>ПАЦ_29</t>
  </si>
  <si>
    <t>ПАЦ_30</t>
  </si>
  <si>
    <t>ПАЦ_31</t>
  </si>
  <si>
    <t>ПАЦ_32</t>
  </si>
  <si>
    <t>ПАЦ_33</t>
  </si>
  <si>
    <t>ПАЦ_34</t>
  </si>
  <si>
    <t>ПАЦ_35</t>
  </si>
  <si>
    <t>ПАЦ_36</t>
  </si>
  <si>
    <t>ПАЦ_37</t>
  </si>
  <si>
    <t>ПАЦ_38</t>
  </si>
  <si>
    <t>ПАЦ_39</t>
  </si>
  <si>
    <t>ПАЦ_40</t>
  </si>
  <si>
    <t>ПАЦ_41</t>
  </si>
  <si>
    <t>ПАЦ_42</t>
  </si>
  <si>
    <t>ПАЦ_43</t>
  </si>
  <si>
    <t>ПАЦ_44</t>
  </si>
  <si>
    <t>ПАЦ_45</t>
  </si>
  <si>
    <t>ПАЦ_46</t>
  </si>
  <si>
    <t>ПАЦ_47</t>
  </si>
  <si>
    <t>ПАЦ_48</t>
  </si>
  <si>
    <t>ПАЦ_49</t>
  </si>
  <si>
    <t>ПАЦ_50</t>
  </si>
  <si>
    <t>ПАЦ_51</t>
  </si>
  <si>
    <t>ПАЦ_52</t>
  </si>
  <si>
    <t>ПАЦ_53</t>
  </si>
  <si>
    <t>ПАЦ_54</t>
  </si>
  <si>
    <t>ПАЦ_55</t>
  </si>
  <si>
    <t>ПАЦ_56</t>
  </si>
  <si>
    <t>ПАЦ_57</t>
  </si>
  <si>
    <t>ПАЦ_58</t>
  </si>
  <si>
    <t>ПАЦ_59</t>
  </si>
  <si>
    <t>ПАЦ_60</t>
  </si>
  <si>
    <t>ПАЦ_61</t>
  </si>
  <si>
    <t>ПАЦ_62</t>
  </si>
  <si>
    <t>ПАЦ_63</t>
  </si>
  <si>
    <t>ПАЦ_64</t>
  </si>
  <si>
    <t>ПАЦ_65</t>
  </si>
  <si>
    <t>ПАЦ_66</t>
  </si>
  <si>
    <t>ПАЦ_67</t>
  </si>
  <si>
    <t>ПАЦ_68</t>
  </si>
  <si>
    <t>ПАЦ_69</t>
  </si>
  <si>
    <t>ПАЦ_70</t>
  </si>
  <si>
    <t>ПАЦ_71</t>
  </si>
  <si>
    <t>ПАЦ_72</t>
  </si>
  <si>
    <t>ПАЦ_73</t>
  </si>
  <si>
    <t>ПАЦ_74</t>
  </si>
  <si>
    <t>ПАЦ_75</t>
  </si>
  <si>
    <t>ПАЦ_76</t>
  </si>
  <si>
    <t>ПАЦ_77</t>
  </si>
  <si>
    <t>ПАЦ_78</t>
  </si>
  <si>
    <t>ПАЦ_79</t>
  </si>
  <si>
    <t>ПАЦ_80</t>
  </si>
  <si>
    <t>ПАЦ_81</t>
  </si>
  <si>
    <t>ПАЦ_82</t>
  </si>
  <si>
    <t>ПАЦ_83</t>
  </si>
  <si>
    <t>ПАЦ_84</t>
  </si>
  <si>
    <t>ПАЦ_85</t>
  </si>
  <si>
    <t>ПАЦ_86</t>
  </si>
  <si>
    <t>ПАЦ_87</t>
  </si>
  <si>
    <t>ПАЦ_88</t>
  </si>
  <si>
    <t>ПАЦ_89</t>
  </si>
  <si>
    <t>ПАЦ_90</t>
  </si>
  <si>
    <t>ПАЦ_91</t>
  </si>
  <si>
    <t>ПАЦ_92</t>
  </si>
  <si>
    <t>ПАЦ_93</t>
  </si>
  <si>
    <t>ПАЦ_94</t>
  </si>
  <si>
    <t>ПАЦ_95</t>
  </si>
  <si>
    <t>ПАЦ_96</t>
  </si>
  <si>
    <t>ПАЦ_97</t>
  </si>
  <si>
    <t>ПАЦ_98</t>
  </si>
  <si>
    <t>ПАЦ_99</t>
  </si>
  <si>
    <t>ПАЦ_100</t>
  </si>
  <si>
    <t>ПАЦ_101</t>
  </si>
  <si>
    <t>ПАЦ_102</t>
  </si>
  <si>
    <t>ПАЦ_103</t>
  </si>
  <si>
    <t>ПАЦ_104</t>
  </si>
  <si>
    <t>ПАЦ_105</t>
  </si>
  <si>
    <t>ПАЦ_106</t>
  </si>
  <si>
    <t>ПАЦ_107</t>
  </si>
  <si>
    <t>ПАЦ_108</t>
  </si>
  <si>
    <t>ПАЦ_109</t>
  </si>
  <si>
    <t>ПАЦ_110</t>
  </si>
  <si>
    <t>ПАЦ_111</t>
  </si>
  <si>
    <t>ПАЦ_112</t>
  </si>
  <si>
    <t>ПАЦ_113</t>
  </si>
  <si>
    <t>ПАЦ_114</t>
  </si>
  <si>
    <t>ПАЦ_115</t>
  </si>
  <si>
    <t>ПАЦ_116</t>
  </si>
  <si>
    <t>ПАЦ_117</t>
  </si>
  <si>
    <t>ПАЦ_118</t>
  </si>
  <si>
    <t>ПАЦ_119</t>
  </si>
  <si>
    <t>ПАЦ_120</t>
  </si>
  <si>
    <t>ПАЦ_121</t>
  </si>
  <si>
    <t>ПАЦ_122</t>
  </si>
  <si>
    <t>ПАЦ_123</t>
  </si>
  <si>
    <t>ПАЦ_124</t>
  </si>
  <si>
    <t>ПАЦ_125</t>
  </si>
  <si>
    <t>ПАЦ_126</t>
  </si>
  <si>
    <t>Степен покривености  корисника услугама водоснабдевања (број корисника у односу на укупни број корисника  у граду/општини)</t>
  </si>
  <si>
    <t>Степен покривености корисника услугом канализације (број  домаћинстава обухваћених услугом у односу на укупни број домаћинстава у граду/општини)</t>
  </si>
  <si>
    <t>Ниво цене услуге у односу на просечну зараду у граду/општини</t>
  </si>
  <si>
    <t>Степен покривености  корисника услугом управљања отпада (број услужених домаћинстава у односу на укупни број домаћинстава у граду/општини)</t>
  </si>
  <si>
    <t xml:space="preserve">Број запослених у управљању отпадом у односу укупан број становника у граду/општини  </t>
  </si>
  <si>
    <t>Степен покривености корисника услугом  даљинског грејања (број услужених домаћинстава у односу на укупни број домаћинстава у граду/општини)</t>
  </si>
  <si>
    <t>Проценат покривености грађана услугом  јавног превоза (број грађана који живе у насељима где постоји организован јавни превоз односу на укупни број грађана у граду/општини)</t>
  </si>
  <si>
    <t>Укупан број притужби на пружање услуга одржавања јавних зелених површина</t>
  </si>
  <si>
    <t>Број гробаља у граду/општини</t>
  </si>
  <si>
    <t>Степен покривености територије услугама одржавања гробаља и погребним услугама (број насеља која имају услугу одржавања гробаља и погребним услугама у односу на укупан број насеља у граду/општини)</t>
  </si>
  <si>
    <t>Број новооснованих предузетничких радњи (разврстаних  по полу) и предузећа на територији града/општине уз учешће подстицаја локалне самоуправе.</t>
  </si>
  <si>
    <t>Број регистрованих пружаоца услуга ноћења у граду/општини</t>
  </si>
  <si>
    <t>Број уређених и на адекватан начин обележених (туристичка сигнализација) туристичких локалитета у граду/општини</t>
  </si>
  <si>
    <t>Проценат   буџетских средстава који се издваја за програме развоја пољопривреде (Аграрни фонд ако постоји) у односу на укупан буџет града/општине</t>
  </si>
  <si>
    <t>Број едукација намењених пољопривредним произвођачима на територији ЛС</t>
  </si>
  <si>
    <t>Број услуга саветодавне помоћи намењених решавању конкретних питања и проблема пољопривредних произвођача</t>
  </si>
  <si>
    <t xml:space="preserve">Усвојен  годишњи  програма заштите, уређења и  коришћења пољопривредног земљишта у државној својини  </t>
  </si>
  <si>
    <t xml:space="preserve">Проценат обухваћености пољопривредног земљишта у годишњем програму заштите, уређења и  коришћења пољопривредног земљишта у државној својини  </t>
  </si>
  <si>
    <t>Коришћење пољопривредних површина</t>
  </si>
  <si>
    <t>Проценат државног пољопривредног земљишта које је у закупу локалних пољопривредних произвођача</t>
  </si>
  <si>
    <t xml:space="preserve">Одобрен програм локалних подстицаја од стране надлежног министарства </t>
  </si>
  <si>
    <t xml:space="preserve">Степен реализације одобреног програма локалних подстицаја </t>
  </si>
  <si>
    <r>
      <t xml:space="preserve">Број регистрованих пољопривредних газдинстава која су која су користила право на локалне </t>
    </r>
    <r>
      <rPr>
        <b/>
        <sz val="12"/>
        <color theme="1"/>
        <rFont val="Times New Roman"/>
        <family val="1"/>
      </rPr>
      <t xml:space="preserve">подстицаје </t>
    </r>
    <r>
      <rPr>
        <sz val="12"/>
        <color theme="1"/>
        <rFont val="Times New Roman"/>
        <family val="1"/>
      </rPr>
      <t>(разврстаних по полу)</t>
    </r>
  </si>
  <si>
    <t>Број подстицаја који се односе на инвестиције у пољопривреди за унапређење конкурентности</t>
  </si>
  <si>
    <t>Број пружених помоћи пољопривредницима и удружењима при конкурисању за подстицајна средства министарстава и донаторска средства</t>
  </si>
  <si>
    <t xml:space="preserve">Усвојен локални програм руралног развоја </t>
  </si>
  <si>
    <t>Проценат буџетских средстава који се издваја за уређење атарских путева</t>
  </si>
  <si>
    <t>Проценат буџетских средстава који се издваја за обезбеђивање инфраструктуре за агроиндустријске зоне</t>
  </si>
  <si>
    <t xml:space="preserve">Број спроведених пројеката који се односе на диверсификацију руралне економије </t>
  </si>
  <si>
    <t>Проценат укупно запосленог руралног становништва</t>
  </si>
  <si>
    <t xml:space="preserve">Број пројеката са припремљеном пројектно-техничком документацијом </t>
  </si>
  <si>
    <t>Проценат припремљене пројектне документације</t>
  </si>
  <si>
    <t>Усвојен програм коришћења и заштите природних вредности и програм заштите животне средине</t>
  </si>
  <si>
    <t>Усвојен локални акциони и/или санациони план</t>
  </si>
  <si>
    <t>Број издатих решења о потреби процене утицаја пројекта на животну средину и о одређивању обима и садржаја студије о процени утицаја пројеката на животну средину</t>
  </si>
  <si>
    <t>Број издатих решења о давању сагласности на студију о процени утицаја пројеката на животну средину</t>
  </si>
  <si>
    <t>Број извршених техничких пријема објеката за које је издата сагласност на студију о процени утицаја на животну средину</t>
  </si>
  <si>
    <t xml:space="preserve">Број датих мишљења на процену утицаја на животну средину покрајинских и републичких органа </t>
  </si>
  <si>
    <t>Број издатих интегрисаних дозвола за постројења и активности за која дозволу или одобрење за изградњу и почетак рада, односно извођење или обављање активности, издаје други надлежни орган града/општине</t>
  </si>
  <si>
    <t>Број пројеката (постројења или активности) над којима је вршен инспекцијски надзор а за које дозволу у складу са Законом издаје надлежни орган локалне самоуправе.</t>
  </si>
  <si>
    <t>Број завршених стратешких процена утицаја пројеката на животну средину</t>
  </si>
  <si>
    <t>Број датих сагласности на извештај о стратешкој процени утицаја пројеката на животну средину</t>
  </si>
  <si>
    <t xml:space="preserve">Број датих мишљења на извештај о стратешкој  процени утицаја на животну средину поркајинских и републичких органа </t>
  </si>
  <si>
    <t>Број спроведених мерења количина и састава комуналног отпада у складу са Законом о управљању отпадом.</t>
  </si>
  <si>
    <t>Број спроведених редовних мерења квалитета елемената животне средине (ваздуха, воде, земљишта)</t>
  </si>
  <si>
    <t>Број спроведених ванредних мерења квалитета елемената животне средине (ваздуха, воде, земљишта)</t>
  </si>
  <si>
    <t>Донет и усвојен локални план управљања отпадом</t>
  </si>
  <si>
    <t>Закључен споразум/уговор   о локацији за изградњу и рад постројења за складиштење, третман или одлагање отпада на својој територији или територији регије у складу са регионалним планом управљања отпадом.</t>
  </si>
  <si>
    <t>Број издатих дозвола за управљање отпадом  од стране града/општине</t>
  </si>
  <si>
    <t>Број извршених контрола или надзора мера поступања са отпадом  у складу са законом о управљању отпадом</t>
  </si>
  <si>
    <t xml:space="preserve">Успостављен локални регистар извора загађивања животне средине </t>
  </si>
  <si>
    <t xml:space="preserve">Број  регистрованих загађивача </t>
  </si>
  <si>
    <t>Донет и усвојен програм мониторинга</t>
  </si>
  <si>
    <t>Донет план квалитета ваздуха и краткорочни акциони план</t>
  </si>
  <si>
    <t>Извршено акустично зонирање на својој територији и одређене мере забране и ограничења</t>
  </si>
  <si>
    <t>у складу са законом о заштити од буке у животној средини</t>
  </si>
  <si>
    <t xml:space="preserve">Донет и усвојен локални план заштите од буке у животној средини </t>
  </si>
  <si>
    <t xml:space="preserve">Донет и усвојен Акциони план за агломерације </t>
  </si>
  <si>
    <t>Број извршених инспекцијских надзора над спровођењем мера заштите ваздуха од загађивања у објектима за које надлежни орган града/општине (и/или АП) издаје одобрење за градњу, односно употребну дозволу.</t>
  </si>
  <si>
    <t>Број инспекцијских надзора над спровођењем мера заштите од буке за постројења и активности за које интегрисану дозволу издаје јединица локалне самоуправе</t>
  </si>
  <si>
    <t>Број извршених инспекцијских надзора над изворима зрачења за које одобрење за изградњу и почетак рада издаје надлежни орган града/општине</t>
  </si>
  <si>
    <t>Број извршених мерења квалитета ваздуха у локалној мрежи</t>
  </si>
  <si>
    <t>Број обавештења јавности у случају прекорачења концентрације утврђених законом или концентрација поједине загађујуће материје опасне по здравље</t>
  </si>
  <si>
    <t>Број извршених мониторинга буке у животној средини</t>
  </si>
  <si>
    <t>Број контрола примене мера заштите од буке у животној средини</t>
  </si>
  <si>
    <t xml:space="preserve">Број обавештења јавности у случају прекорачења концентрације утврђених законом или концентрација поједине загађујуће материје опасне по здравље људи </t>
  </si>
  <si>
    <t>Број донетих планова и програма управљања природним ресурсима и добрима</t>
  </si>
  <si>
    <t>Донет програм заштите природе за заштићена природна добра на територији града/општине</t>
  </si>
  <si>
    <t>Број подручја која су проглашена заштићеним подручјем III категорије</t>
  </si>
  <si>
    <t>Број километара новоизграђених путева</t>
  </si>
  <si>
    <t>Број насеља до којих не постоји приступ асфалтним путем</t>
  </si>
  <si>
    <t>Број километара новоизграђених улица</t>
  </si>
  <si>
    <t xml:space="preserve">Проценат од укупне дужине путне мреже која захтева санацију и/или реконструкцију </t>
  </si>
  <si>
    <t>Број километара санираних и/или реконструисаних путева</t>
  </si>
  <si>
    <t xml:space="preserve">Износ трошкова одржавања путева по км </t>
  </si>
  <si>
    <t xml:space="preserve">Проценат од укупне дужине улица која захтева санацију и/или реконструкцију </t>
  </si>
  <si>
    <t>Број километара санираних и/или реконструисаних улица</t>
  </si>
  <si>
    <t xml:space="preserve">Износ трошкова одржавања улица по км </t>
  </si>
  <si>
    <t xml:space="preserve">Број поправљених и новопостављених саобраћајних знакова и семафора </t>
  </si>
  <si>
    <t>Дужина хоризонталне саобраћајне сигнализације (у км)</t>
  </si>
  <si>
    <t>Број објеката предшколскх установа</t>
  </si>
  <si>
    <t>Просечан број деце у групи (јасле, предшколски,ппп)</t>
  </si>
  <si>
    <t>Просечан број деце по васпитачици (јасле, предшколски, припремни предшколски програм)</t>
  </si>
  <si>
    <t>Број интерних/екстерних контрола у којима је констатована неадекватна опремљеност предшколске установе основним материјалом и средствима</t>
  </si>
  <si>
    <t>Број наложених  мера инспекција на испуњавање основних критеријума за рад предшколске установе (хигијене и естетике, квалитет исхране)</t>
  </si>
  <si>
    <t>Задовољство родитеља и запослених техничким капацитетима у предшколској установи</t>
  </si>
  <si>
    <t>Број интерних/екстерних контрола у којима је констатовано да су стручне услуге незадовољавајуће</t>
  </si>
  <si>
    <t>Број  посебних и специјалних програма у објекту предшколске установе</t>
  </si>
  <si>
    <t>Број запослених који је добио најмање 24 бода за стручно усавршавање кроз учешће на семинарима на годишњем нивоу</t>
  </si>
  <si>
    <t>Задовољство родитеља васпитно-образовним радом у предшколској установи</t>
  </si>
  <si>
    <t>Просечна цена по групи (јаслена, предшколска)</t>
  </si>
  <si>
    <t>Просечна цена по детету (у јасленој и предшколској групи, деци са сметњама у развоју)</t>
  </si>
  <si>
    <t>Деца у предшколском образовању према учешћу родитеља у трошковима које родитељи плаћају (0-50 процената, од 50 - 100 процената)</t>
  </si>
  <si>
    <t>Број запослених васпитача и укупан број запослених по детету у предшколској установи (ФТЕ еквивалентан броју васпитача са пуним радним временом)</t>
  </si>
  <si>
    <t>Реални трошкови предшколског васпитања и образовања – економска цена у односу на највишу цену коју родитељ плаћа</t>
  </si>
  <si>
    <t>Годишња потрошња топлотне енергије намењене за загревање просторија у MW по 1000m2 површине</t>
  </si>
  <si>
    <t xml:space="preserve">Годишња потрошња електричне енергије у KW по m2 површине </t>
  </si>
  <si>
    <t>Годишња потрошња воде у m3 по запосленом</t>
  </si>
  <si>
    <t>Број школских објеката/број школа</t>
  </si>
  <si>
    <t>Просечан број ученика по одељењу (разврстани по полу)</t>
  </si>
  <si>
    <t>Број запослених/број ученика</t>
  </si>
  <si>
    <t>Ниво техничке опремљености школа (број функционалних компјутера са интернетом)</t>
  </si>
  <si>
    <t>Број школа које имају усвојен  Правилник о мерама, начину и поступку заштите и безбедности ученика</t>
  </si>
  <si>
    <t>Број школа у којима је надлежна инспекција (санитарна за хигијену, грађевинска за грађевинске услове и инспрекција заштите која котролише безбедност и здравље на раду) констатовала неиспуњење основних критериијума хигијене и естетике (везано за фасаду, кречење унутрашњих просторија, тоалете)</t>
  </si>
  <si>
    <t>Број ученика који похађају ваннаставне активности/у односу на укупан број ученика</t>
  </si>
  <si>
    <t>Број ученика према успеху (од 2-8 разреда)</t>
  </si>
  <si>
    <t>Просечан број поена на матурском испиту (математика, српски, општи)</t>
  </si>
  <si>
    <t>Број интерних / екстерних контрола у којима је констатовано да су стручне услуге у школама незадовољавајуће</t>
  </si>
  <si>
    <t>Број примерака обавезне лектире које се налазе у библиотекама и доступне су ученицима</t>
  </si>
  <si>
    <t xml:space="preserve">Број талентоване деце подржане од стране града/општине у односу на укупан број деце у школама </t>
  </si>
  <si>
    <t>Проценат буџета града/општине издвојен за  основно образовање</t>
  </si>
  <si>
    <t>Проценат буџета који се издваја за изградњу и инвестиционо одражвање објеката основних школа</t>
  </si>
  <si>
    <t>Проценат буџета који се издваја за текуће одржавање објеката оснвоних школа</t>
  </si>
  <si>
    <t>Проценат  буџета који се издваја за набавку и текуће одржавање опреме у основним школама</t>
  </si>
  <si>
    <t>Износ буџетских средстава која се издвајају за превоз школске деце</t>
  </si>
  <si>
    <t xml:space="preserve">Проценат буџета који се издваја за школску исхрану </t>
  </si>
  <si>
    <t>Број  деце укључених у инклузивно образовање</t>
  </si>
  <si>
    <t xml:space="preserve">Број донетих решења интерресорних  комисија </t>
  </si>
  <si>
    <t>Проценат буџета града/општине издвојен издвојен за потребе интерресорних  комисија</t>
  </si>
  <si>
    <t>Број објеката прилагођен деци са инвалидитетом</t>
  </si>
  <si>
    <t xml:space="preserve">Просечан број ученика по одељењу </t>
  </si>
  <si>
    <t>Број школа у којима је надлежна инспекција (санитарна за хигијену, грађевинска за грађевинске услове и инспекција заштите која котролише безбедност и здравље на раду) констатовала неиспуњење основних критериијума хигијене и естетике (везано за фасаду, кречење унутрашњих просторија, тоалете)</t>
  </si>
  <si>
    <t xml:space="preserve">Број ученика према успеху </t>
  </si>
  <si>
    <t xml:space="preserve">Просечан број поена на матурском испиту </t>
  </si>
  <si>
    <t>Број талентоване деце подржане од стране града/општине у односу на укупан број деце у школама</t>
  </si>
  <si>
    <t>Проценат буџета града/општине издвојен за  средње образовање</t>
  </si>
  <si>
    <t>Проценат буџета који се издваја за набавку опреме за потребе увођења образовних  профила у средњим школама прилагођених  потребама локалне привреде</t>
  </si>
  <si>
    <t>Проценат буџета који се издваја за суфинансирање изградње и за инвестиционо одражвање објеката средњих школа</t>
  </si>
  <si>
    <t>Проценат буџета који се издваја за текуће одржавање објеката средњих школа</t>
  </si>
  <si>
    <t>Проценат  буџета који се издваја за набавку и текуће одржавање опреме у средњим школама</t>
  </si>
  <si>
    <t xml:space="preserve">Проценат грађана који добијају новчане накнаде и помоћ у натури у складу са Одлуком о социјалној заштити у односу на укупан број грађана </t>
  </si>
  <si>
    <t xml:space="preserve">Број корисника једнократне новчане помоћи </t>
  </si>
  <si>
    <t xml:space="preserve">Висина буџетских издвајања за мере матријалне подршке </t>
  </si>
  <si>
    <t xml:space="preserve">Број грађана - корисника субвенција нпр. комуналних услуга, услуга  превоза </t>
  </si>
  <si>
    <t xml:space="preserve">Број грађана - корисника других мера материјалне подршке ( нпр.набавка огрева и сл.) </t>
  </si>
  <si>
    <t xml:space="preserve">Број ромских породица којима је обезбеђено адекватно становање </t>
  </si>
  <si>
    <t xml:space="preserve">Број ромских породица којима је пружена подршка у економском оснаживању </t>
  </si>
  <si>
    <t xml:space="preserve">Број избеглих, интерно расељених и повратника по Споразуму о реадмисији којима је обезбеђено адекватно решавања стамбених услова </t>
  </si>
  <si>
    <t xml:space="preserve">Број избеглих ,интерно расељених и повратника по радмисији којима је пружена подршка у  економском оснаживању </t>
  </si>
  <si>
    <t>Број лица која су боравила у прихватилишту</t>
  </si>
  <si>
    <t>Број интервенција мобилног тима за помоћ и подршку породицама у кризним ситуацијама</t>
  </si>
  <si>
    <t xml:space="preserve">Висина буџетских издвајања опредељених за потребе пружања услуга интервениције у кризним ситуацијама </t>
  </si>
  <si>
    <t>Број удружења / хуманитарних организација које добијају средства из буџета ЛС</t>
  </si>
  <si>
    <t>Број лиценцираних  ОЦД у односу на укупан број ОЦД</t>
  </si>
  <si>
    <t>Број услуга које реализују ове организације</t>
  </si>
  <si>
    <t>% финансирања пројектних активности удружења / организација у односу на укупна средства која су за њих издвојена</t>
  </si>
  <si>
    <t xml:space="preserve">Број услуга социјалне заштите предвиђених Одлуком о социјалној заштити -  укупно </t>
  </si>
  <si>
    <t xml:space="preserve">Висина / % буџетских издвајања за услуге социјалне заштите предвиђених Одлуком о  социјалној заштити у односу на укупан буџет ЛС </t>
  </si>
  <si>
    <t xml:space="preserve">Број корисника услуга предвиђених Одлуком о социјалној заштити - укупно </t>
  </si>
  <si>
    <t>Број и структура дневних услуга у заједници ( помоћ у кући, дневни боравци, свратиште и др. услуге које подржавају боравак корисника у природном окружењу</t>
  </si>
  <si>
    <t xml:space="preserve">Износ / %   буџетских издвајања за дневне услуге у заједници у односу на укупан износ % буџетских издвајања за социјалну заштиту из локалног буџета </t>
  </si>
  <si>
    <t xml:space="preserve">Број и структура  корисника дневних услуга у заједници </t>
  </si>
  <si>
    <t xml:space="preserve">Број и структура услуга подршке за самосталан живот </t>
  </si>
  <si>
    <t xml:space="preserve">Износ / % буџетских издвајања за услуге подршке за самосталан живот у односу на на укупан износ / % буџетских издвајања за социјалну заштиту </t>
  </si>
  <si>
    <t xml:space="preserve">Број и структра корисника услуга подршке за самосталан живот </t>
  </si>
  <si>
    <t xml:space="preserve">Број стамбених јединца у власништву ЛС опредељених за потребе успостављања услуга подршке за самосталан живот </t>
  </si>
  <si>
    <t xml:space="preserve">Број и структура саветодавно-терапијских и социо - едукативних услуга у заједници </t>
  </si>
  <si>
    <t xml:space="preserve">Број корисника саветодавно-терапијских и социо - едукативних услуга у заједници </t>
  </si>
  <si>
    <t xml:space="preserve">Износ / % буџетских издвајања за саветодавног-терепијске и социо - едкукативне услуге у заједници у оноду на укупан износ / % буџетских издвајања за социјалну заштиту </t>
  </si>
  <si>
    <t>Број дистрибуираних пакета хране за социјално угрожено становништво</t>
  </si>
  <si>
    <t>Број корисника народне кухиње ( или број подељених оброка у народној кухињи)</t>
  </si>
  <si>
    <t xml:space="preserve">Број волонтера Црвеног крста </t>
  </si>
  <si>
    <t xml:space="preserve">Удео деце која примају дечији додатак у односу на укупан број деце у граду/општини </t>
  </si>
  <si>
    <t xml:space="preserve">Број деце која примају материјалну подршку у складу са Одлуком о социјалној заштити </t>
  </si>
  <si>
    <t xml:space="preserve">Висина буџетских издвајања за мере материјалне подршке деци и породици </t>
  </si>
  <si>
    <t>Број мера материјалне подршке намењен мерама локалне популационе политике (нпр. подршка материнству, подршка породиљама, накнада за новорођену децу)</t>
  </si>
  <si>
    <t>% буџетских издвајања за локалне  мере популационе политике</t>
  </si>
  <si>
    <t>Број лекара на 1.000 становника - здравствена заштита одраслог становништва</t>
  </si>
  <si>
    <t>Број амбуланти у односу на укупан број месних заједница (мрежа примарне здравствене заштите)</t>
  </si>
  <si>
    <t>Број насеља у којима нема сеоске станице/амбуланте или није адекватно опремљена (не обезбеђује минимум услова)</t>
  </si>
  <si>
    <t>Удео превентивних прегледа у односу на укупан број прегледа /поређен са националним стандардом</t>
  </si>
  <si>
    <t>Проценат обухвата скрининга карцинома и/или хроничних обољења у односу на планирани национални обухват</t>
  </si>
  <si>
    <t xml:space="preserve">Број програма/пројеката за децу/ особе  са сметњама у развоју </t>
  </si>
  <si>
    <t>Просечан број посета по изабраном лекару</t>
  </si>
  <si>
    <t>Проценат буџета који се издваја за изградњу, инвестиционо и текуће одржавање просторија у установама  примарне  здравствене заштите</t>
  </si>
  <si>
    <t xml:space="preserve">Проценат буџета који се издваја за набавку, инвестиционо и текуће одржавање медицинске, немедицинске опреме и превозних средстава као и опреме у области интегрисаног здравственог информационог сисема </t>
  </si>
  <si>
    <t xml:space="preserve">Проценат буџета који се издвваја за бољу кадровску обезбеђеност у установама примарне здравствене заштите </t>
  </si>
  <si>
    <t>Проценат буџета намењен превентивним активностима</t>
  </si>
  <si>
    <t xml:space="preserve">Проценат учешћа трошкова зарада  у буџету  установа културе </t>
  </si>
  <si>
    <t xml:space="preserve">Проценат учешћа издвајања за културне програме у буџету установа културе </t>
  </si>
  <si>
    <t xml:space="preserve">Проценат учешћа инвестиционих улагања у буџету установа културе </t>
  </si>
  <si>
    <t>Број запослених  у установама културе у односу на укупан број становника града/општине</t>
  </si>
  <si>
    <t xml:space="preserve">Проценат учешћа прихода из  буџета РС и АП у буџету установа културе </t>
  </si>
  <si>
    <t xml:space="preserve">Проценат учешће сопствених прихода у буџету установа културе </t>
  </si>
  <si>
    <t>Број чланова библиотеке / укупан број становника града/општине</t>
  </si>
  <si>
    <t>Укупан број посетилаца на свим културним догађајима  који су одржани</t>
  </si>
  <si>
    <t xml:space="preserve">Укупан број чланова КУД и УК </t>
  </si>
  <si>
    <t>Број деце који иде у уметничку школу у односу на укупан број деце</t>
  </si>
  <si>
    <t>Број реализованих програма за младе</t>
  </si>
  <si>
    <t>Број посета школа установама културе на годишњем нивоу</t>
  </si>
  <si>
    <t xml:space="preserve">Број установа и организација у области спорта преко којих се остварује јавни интерес у области спорта  </t>
  </si>
  <si>
    <t xml:space="preserve">Број посебних и годишњих програма спортских организација финансираних од стране града/општине </t>
  </si>
  <si>
    <t xml:space="preserve">Проценат буџета намењен финансирању спортских организација </t>
  </si>
  <si>
    <t xml:space="preserve">Проценат буџета намењен финансирању спортских удружења  </t>
  </si>
  <si>
    <t>Број објеката који је доступан за коришћење предшколском, школском и рекреативном спорту и масовној физичкој култури</t>
  </si>
  <si>
    <t xml:space="preserve">Просечан број дана у години када су постојећи објекти доступни предшколском, школском и рекреативном спорту и масовној физичкој култури </t>
  </si>
  <si>
    <t xml:space="preserve">Просечан број сати по дану када су постојећи објекти доступни предшколском, школском и рекреативном спорту и масовној физичкој култури </t>
  </si>
  <si>
    <t>Укупан број предшколских установа које користе доступне термине постојећих спортских објеката за физичку активност деце</t>
  </si>
  <si>
    <t>Укупан број основних и средњих школа које користе доступне термине постојећих спортких објеката за физичку активност деце</t>
  </si>
  <si>
    <t xml:space="preserve">Број основних и средњих школа које немају салу за физичко васпитање </t>
  </si>
  <si>
    <t>Број школских спротских секција/број школа</t>
  </si>
  <si>
    <t xml:space="preserve">Проценат буџета издвојен за набавку потребних спортских реквизита за школски спорт </t>
  </si>
  <si>
    <t xml:space="preserve">Број годишњих и посебних програма намењених развијању школског спорта </t>
  </si>
  <si>
    <t>Број младих талената којима су додељене стипендије из буџета општине/града</t>
  </si>
  <si>
    <t>Попуњеност расположивих капацитета</t>
  </si>
  <si>
    <t>Број планираних нових спортских објеката који треба да буду изграђени по усвојеном програму развоја спорта</t>
  </si>
  <si>
    <t>Број постојећих функционалних спортских објеката</t>
  </si>
  <si>
    <t>Укупна површина спортских терена/укупан број становника у граду/општини</t>
  </si>
  <si>
    <t>Трошкови одржавања спортских објеката у односу на укупну површину спортских објеката</t>
  </si>
  <si>
    <t>Број предлога грађана за куповину додатних реквизита и спортске опреме у постојећим спортским објектима</t>
  </si>
  <si>
    <t>Проценат буџета који се издваја за набавку спортских реквизита и опремање спортских терена/објеката</t>
  </si>
  <si>
    <t>Број седница скупштине општине</t>
  </si>
  <si>
    <t>Број седница градског/општинског већа</t>
  </si>
  <si>
    <t>Број остварених услуга  градске/општинске управе (укупан број предмета који су у току, број решења, дозвола, потврда и других докумената издатих  физичким и правним лицима)</t>
  </si>
  <si>
    <t>Проценат решениих  предмета у календарској години (у законском року, ван законског рока)</t>
  </si>
  <si>
    <t xml:space="preserve">Броја службеника /функционера у органима и службама града/општине (разврстано по полу) </t>
  </si>
  <si>
    <t>Проценат буџета који се издваја за плате запослених у органима и службама града/општине (/функционери и службеници)</t>
  </si>
  <si>
    <t>Проценат буџета града који се одваја за функционисање градских општина</t>
  </si>
  <si>
    <t>Проценат попуњености радних места која подразумевају вођење управног поступка</t>
  </si>
  <si>
    <t>Број програма стручног усавршавања који су финансирани из буџета града/општине</t>
  </si>
  <si>
    <t>Број службеника који су похађали програме стручног усавршавања (који су финансирани из буџета града/општине)</t>
  </si>
  <si>
    <t>Проценат буџета који се издваја за модернизацију рада управе (за прибављање рачунара и друге опреме за потребе унапређења рада управе, набавку софтвера, итд.)</t>
  </si>
  <si>
    <t>Проценат буџета који се издваја за нове услуге које пружа градска/општинска управа/управа градске општине</t>
  </si>
  <si>
    <t xml:space="preserve">Проценат прочишћених корита на водама другог реда и каналима за одводњавање </t>
  </si>
  <si>
    <t>Санирање броја заштитних водних објеката на водама другог реда у односу на укупан број водних објеката</t>
  </si>
  <si>
    <t xml:space="preserve">Број идентификованих објеката критичне инфраструктуре (нпр. трафо станице) и процењене могуће штетне последице за обављање њихове делатности </t>
  </si>
  <si>
    <t>Припремљен прихват броја становника у односу на укупан број становника (хитни смештај, здравствена заштита, итд.)</t>
  </si>
  <si>
    <t xml:space="preserve">Површина терена за који је урађен план санације </t>
  </si>
  <si>
    <t xml:space="preserve">Израђен систем евакуације одређеног броја људи у односу на укупан број становника </t>
  </si>
  <si>
    <t>Проценат буџета града/општине који се користи за трошкове и  планове  рада /програме месних заједница</t>
  </si>
  <si>
    <t>Степен остварења планова рада /програма месних заједница</t>
  </si>
  <si>
    <t>Степен остварења финансијских планова месних заједница</t>
  </si>
  <si>
    <t>Број послова локалне самоуправе који су  поверени  и организовани у оквиру месне заједнице и број корисника услуга које произлазе из ових послова</t>
  </si>
  <si>
    <t>Број пројеката и конкретних акција организованих од стране месних заједница</t>
  </si>
  <si>
    <t>Број иницијатива и предлога месних заједница према граду/општини у вези са питањима од интереса за локално становништво</t>
  </si>
  <si>
    <t>Учешће укупног задужења за финансирање дефицита текуће ликвидности у односу на укупно остварене приходе буџета локалне власти у претходној години &lt; 5%</t>
  </si>
  <si>
    <t>Учешће укупног дугорочног задужења за капиталне инвестиционе расходе у односу на укупно остварене текуће приходе буџета локалне власти у претходној години &lt; 50%</t>
  </si>
  <si>
    <t>Учешће укупног износа главница и камата које доспевају у датој години на сва неизмирена дугорочна задужења за финансирање капиталних инвестиционих расхода у односу на укупно остварене текуће приходе буџета локалне власти у претходној години &lt;15%.</t>
  </si>
  <si>
    <t>Текући приходи (извор 01) / Укупни приходи &gt; 65%</t>
  </si>
  <si>
    <t>Текући расходи / Текући приходи (извор 01) &lt; 95%</t>
  </si>
  <si>
    <t>Учешће обавеза по дуговима у текућим приходима (извор 01) ≤ 50%</t>
  </si>
  <si>
    <t>Учешће издатака за сервисирање дугова у текућим приходима ≤ 15%</t>
  </si>
  <si>
    <t>Сервисирање дуга / Рек. текући суфицит &lt; 50%</t>
  </si>
  <si>
    <t>% капиталних инвестиција у односу на укупне расходе</t>
  </si>
  <si>
    <t>Раст текућих расхода у односу на претходну годину</t>
  </si>
  <si>
    <t>Структура јавног дуга (удео краткорочног дуга за финансирање финансијске стабилности и дугорочних дугова за финансирање капиталних инвестиционих расхода у укупном јавног дугу града/општине)</t>
  </si>
  <si>
    <t>Годишњи износ камата на јавни дуг (кредити и муниципалне обвезнице)</t>
  </si>
  <si>
    <t>% изворних прихода града/општине у односу на укупне текуће приходе</t>
  </si>
  <si>
    <t>Број предмета у раду правобранилаштва</t>
  </si>
  <si>
    <t>Број решених предмета (позитивних и негативних по  града/општине )</t>
  </si>
  <si>
    <t>Број правних мишљења која су дата органима  града/општине , стручним службама и другим правним лицима чија имовинска и друга права заступа</t>
  </si>
  <si>
    <t>Финансијски  ефекат рада  правобранилаштва на буџет града/општине</t>
  </si>
  <si>
    <t>Број поднетих притужби</t>
  </si>
  <si>
    <t>Број поступака покренутих од стране заштитника грађана</t>
  </si>
  <si>
    <t>Број грађана чија су права заштићена кроз поступак пред заштитником грађана</t>
  </si>
  <si>
    <t>Број усвојених препорука заштитника грађана упућених управи и јавним службама града/општине</t>
  </si>
  <si>
    <t>Постојање интернет стране  града/општине, број посета интернет стране и редовно обезбеђивање информација на интернет страни</t>
  </si>
  <si>
    <t>Број издатих билтена града/општине (штампани или електронски)</t>
  </si>
  <si>
    <t xml:space="preserve">Број конференција за штампу или других информативних скупова </t>
  </si>
  <si>
    <t>Број саопштења за медије</t>
  </si>
  <si>
    <t>Број корисника услуга КЗМ (разврстан по  полу)</t>
  </si>
  <si>
    <t xml:space="preserve">Број организованих активности и пројеката КЗМ </t>
  </si>
  <si>
    <t>Проценат остварења програма националних мањина који се финансира из буџета града/општине</t>
  </si>
  <si>
    <t>Број реализованих пројеката националних мањина</t>
  </si>
  <si>
    <t>Обезбеђена службена употреба језика националних мањина са територије града/општине</t>
  </si>
  <si>
    <t xml:space="preserve">Укупан број пружених услуга правне помоћи </t>
  </si>
  <si>
    <t>Број корисника правне помоћи (разврстаних  по полу)</t>
  </si>
  <si>
    <t xml:space="preserve">Број услуга/корисника правне помоћи по запосленом у служби/ организационој јединици у оквиру управе </t>
  </si>
  <si>
    <t>Усвојен годишњи план робних резерви и финансијски план за остваривање програма</t>
  </si>
  <si>
    <t>% реализације усвојених планова</t>
  </si>
  <si>
    <t>ПА_1</t>
  </si>
  <si>
    <t>ПА_2</t>
  </si>
  <si>
    <t>ПА_3</t>
  </si>
  <si>
    <t>ПА_4</t>
  </si>
  <si>
    <t>ПА_5</t>
  </si>
  <si>
    <t>ПА_6</t>
  </si>
  <si>
    <t>ПА_7</t>
  </si>
  <si>
    <t>ПА_8</t>
  </si>
  <si>
    <t>ПА_9</t>
  </si>
  <si>
    <t>ПА_10</t>
  </si>
  <si>
    <t>ПА_11</t>
  </si>
  <si>
    <t>ПА_12</t>
  </si>
  <si>
    <t>ПА_13</t>
  </si>
  <si>
    <t>ПА_14</t>
  </si>
  <si>
    <t>ПА_15</t>
  </si>
  <si>
    <t>ПА_16</t>
  </si>
  <si>
    <t>ПА_17</t>
  </si>
  <si>
    <t>ПА_18</t>
  </si>
  <si>
    <t>ПА_19</t>
  </si>
  <si>
    <t>ПА_20</t>
  </si>
  <si>
    <t>ПА_21</t>
  </si>
  <si>
    <t>ПА_22</t>
  </si>
  <si>
    <t>ПА_23</t>
  </si>
  <si>
    <t>ПА_24</t>
  </si>
  <si>
    <t>ПА_25</t>
  </si>
  <si>
    <t>ПА_26</t>
  </si>
  <si>
    <t>ПА_27</t>
  </si>
  <si>
    <t>ПА_28</t>
  </si>
  <si>
    <t>ПА_29</t>
  </si>
  <si>
    <t>ПА_30</t>
  </si>
  <si>
    <t>ПА_31</t>
  </si>
  <si>
    <t>ПА_32</t>
  </si>
  <si>
    <t>ПА_33</t>
  </si>
  <si>
    <t>ПА_34</t>
  </si>
  <si>
    <t>ПА_35</t>
  </si>
  <si>
    <t>ПА_36</t>
  </si>
  <si>
    <t>ПА_37</t>
  </si>
  <si>
    <t>ПА_38</t>
  </si>
  <si>
    <t>ПА_39</t>
  </si>
  <si>
    <t>ПА_40</t>
  </si>
  <si>
    <t>ПА_41</t>
  </si>
  <si>
    <t>ПА_42</t>
  </si>
  <si>
    <t>ПА_43</t>
  </si>
  <si>
    <t>ПА_44</t>
  </si>
  <si>
    <t>ПА_45</t>
  </si>
  <si>
    <t>ПА_46</t>
  </si>
  <si>
    <t>ПА_47</t>
  </si>
  <si>
    <t>ПА_48</t>
  </si>
  <si>
    <t>ПА_49</t>
  </si>
  <si>
    <t>ПА_50</t>
  </si>
  <si>
    <t>ПА_51</t>
  </si>
  <si>
    <t>ПА_52</t>
  </si>
  <si>
    <t>ПА_53</t>
  </si>
  <si>
    <t>ПА_54</t>
  </si>
  <si>
    <t>ПА_55</t>
  </si>
  <si>
    <t>ПА_56</t>
  </si>
  <si>
    <t>ПА_57</t>
  </si>
  <si>
    <t xml:space="preserve">ispod 91. do 98. reda se nalaze dodatni redovi za izvore finansiranja ukoliko budu potrebni . </t>
  </si>
  <si>
    <t xml:space="preserve">Контра књижење – издаци за отплату главнице и набавку финансијске имовине                                                            </t>
  </si>
  <si>
    <t xml:space="preserve">Број акција на прикупљању различитих  врста  помоћи ( укљућујући и акције добровољног давања крви) </t>
  </si>
  <si>
    <t>Буџетска средства</t>
  </si>
  <si>
    <t>Средства из осталих извора</t>
  </si>
  <si>
    <t>Извор верификације за сваки индикатор</t>
  </si>
  <si>
    <t xml:space="preserve">Индикатори </t>
  </si>
  <si>
    <t>Индикатори**</t>
  </si>
  <si>
    <t>Индикатори</t>
  </si>
  <si>
    <t>Извори у 2017.</t>
  </si>
  <si>
    <t>Расходи у 2017.</t>
  </si>
  <si>
    <t>Циљана вредност 2017.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</si>
  <si>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</si>
  <si>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</si>
  <si>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</si>
  <si>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</si>
  <si>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</si>
  <si>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</si>
  <si>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</si>
  <si>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</si>
  <si>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</si>
  <si>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</si>
  <si>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</si>
  <si>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</si>
  <si>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</si>
  <si>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</si>
  <si>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</si>
  <si>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</si>
  <si>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</si>
  <si>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</si>
  <si>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</si>
  <si>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испод 45. до 574. реда се налазе редови за додатна конта уколико буде потребно</t>
  </si>
  <si>
    <t xml:space="preserve">Извор верификације за сваки индикатор </t>
  </si>
  <si>
    <t>Индикатори исхода</t>
  </si>
  <si>
    <t>Индикатори исхода**</t>
  </si>
  <si>
    <t>Одговорно лице за спровођење пројекта</t>
  </si>
  <si>
    <t>Трансфери од осталих нивоа власти</t>
  </si>
  <si>
    <t>Добровољни трансфери од физичких и правних лица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</si>
  <si>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</si>
  <si>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</si>
  <si>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</si>
  <si>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</si>
  <si>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</si>
  <si>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</si>
  <si>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</si>
  <si>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</si>
  <si>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</si>
  <si>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</si>
  <si>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</si>
  <si>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</si>
  <si>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</si>
  <si>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</si>
  <si>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</si>
  <si>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</si>
  <si>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</si>
  <si>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</si>
  <si>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</si>
  <si>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</si>
  <si>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</si>
  <si>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</si>
  <si>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</si>
  <si>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</si>
  <si>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</si>
  <si>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</si>
  <si>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</si>
  <si>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</si>
  <si>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</si>
  <si>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</si>
  <si>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</si>
  <si>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</si>
  <si>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</si>
  <si>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</si>
  <si>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</si>
  <si>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</si>
  <si>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</si>
  <si>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</si>
  <si>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</si>
  <si>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</si>
  <si>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</si>
  <si>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</si>
  <si>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</si>
  <si>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</si>
  <si>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</si>
  <si>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</si>
  <si>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</si>
  <si>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</si>
  <si>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</si>
  <si>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</si>
  <si>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</si>
  <si>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</si>
  <si>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</si>
  <si>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</si>
  <si>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</si>
  <si>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</si>
  <si>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</si>
  <si>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</si>
  <si>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</si>
  <si>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</si>
  <si>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</si>
  <si>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</si>
  <si>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</si>
  <si>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</si>
  <si>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</si>
  <si>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</si>
  <si>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</si>
  <si>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</si>
  <si>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</si>
  <si>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</si>
  <si>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</si>
  <si>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</si>
  <si>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</si>
  <si>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</si>
  <si>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</si>
  <si>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</si>
  <si>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</si>
  <si>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</si>
  <si>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</si>
  <si>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</si>
  <si>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</si>
  <si>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</si>
  <si>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</si>
  <si>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</si>
  <si>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</si>
  <si>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</si>
  <si>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</si>
  <si>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</si>
  <si>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</si>
  <si>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</si>
  <si>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</si>
  <si>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</si>
  <si>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</si>
  <si>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</si>
  <si>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</si>
  <si>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</si>
  <si>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</si>
  <si>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</si>
  <si>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</si>
  <si>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</si>
  <si>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</si>
  <si>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</si>
  <si>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Испод 188 до 196 реда се налазе додатни редови за изворе финансирања уколико су потребни.</t>
  </si>
  <si>
    <t>ЗА СВАКУ ПРОГРАМСКУ АКТИВНОСТ ОДНОСНО ПРОЈЕКАТ КОЈИ СЕ ПОПУЊАВАЈУ У ОКВИРУ ИЗАБРАНОГ ПРОГРАМА ТРЕБА ИСКОПИРАТИ КАРТИЦЕ "Програмска активност" И  "Пројекат" НА СЛЕДЕЋИ НАЧИН: ДЕСНИМ КЛИКОМ НА ОДГОВАРАЈУЋУ КАРТИЦУ ИЗАБЕРЕТЕ ОПЦИЈУ "Move or copy". НАКОН ТОГА ИЗАБЕРИТЕ ПОЗИЦИЈУ НА КОЈУ ЖЕЛИТЕ НОВУ КАРТИЦУ (најлакше је изабрати опцју - "move to end") И ШТИКЛИРАТЕ ОПЦИЈУ - "Create a copy". НАКОН ТОГА КЛИКНИТЕ НА ОК.</t>
  </si>
  <si>
    <t xml:space="preserve">уколико је потребно више конта између 46. и 183. реда се налазе додатни редови. Поступак је исти. Након уносења свих трошкова, опцијом "Hide" сакријте празне редове .Уколко имате проблема погледајте једноставан туторијал на линку: </t>
  </si>
  <si>
    <t>испод 31. до 43. реда се налазе јос 2 циља уколико је потребно . Активирају се маркирањем  31 И 43 реда &gt; десни клик&gt; опција "Unhide"</t>
  </si>
  <si>
    <t>испод 137. до 145. реда се налазе додатни редови за изворе финансирања уколико буде потребно</t>
  </si>
  <si>
    <t>ЗА СВАКУ ПРОГРАМСКУ АКТИВНОСТ ОДНОСНО ПРОЈЕКАТ КОЈИ СЕ ПОПУЊАВАЈУ У ОКВИРУ ИЗАБРАНОГ ПРОГРАМА ТРЕБА ИСКОПИРАТИ КАРТИЦЕ "Програмска активност" И  "Пројекат" НА СЛЕДЕЋИ НАЧИН: ДЕСНИМ КЛИКОМ НА ОДГОВАРАЈУЋУ КАРТИЦУ ИЗАБЕРЕТЕ ОПЦИЈУ "Move or copy". НАКОН ТОГА ИЗАБЕРИТЕ ПОЗИЦИЈУ НА КОЈУ ЖЕЛИТЕ НОВУ КАРТИЦУ (најлакше је изабрати опцју - "move to end") И ШТИКЛИРАJTE ОПЦИЈУ - "Create a copy". НАКОН ТОГА КЛИКНИТЕ НА ОК.</t>
  </si>
  <si>
    <t>испод 30. до 42. реда се налазе још 2 циља уколико је потребно . Активирају се маркирањем  30. и 42. реда &gt; десни клик&gt; опција "Unhide"</t>
  </si>
  <si>
    <t xml:space="preserve">уколико је потребно више редова за активности и пројекте, између 53. и 86. реда се налазе додатни редови. Поступак је исти. Након уношења свих трошкова, опцијом "Hide" сакријте празне редове. Уколко имате проблема погледајте једноставан туторијал на линку: </t>
  </si>
  <si>
    <t>испод 91. до 98. реда се налазе додатни редови за изворе финансирања уколико буду потребни .</t>
  </si>
  <si>
    <t>Вредност у базној години (2015)</t>
  </si>
  <si>
    <t>Циљана вредност 2018.</t>
  </si>
  <si>
    <t>Расходи у базној години (2015)</t>
  </si>
  <si>
    <t>Расходи у 2018.</t>
  </si>
  <si>
    <t>Укупно (2016-2018)</t>
  </si>
  <si>
    <t>Извори у базној години (2015)</t>
  </si>
  <si>
    <t>Извори у 2018.</t>
  </si>
  <si>
    <t>Циљана вредност 2019.</t>
  </si>
  <si>
    <t>Расходи у 2019.</t>
  </si>
  <si>
    <t>Укупно (2017-2019)</t>
  </si>
  <si>
    <t>Извори у 2019.</t>
  </si>
  <si>
    <t>4. ЗАХТЕВ ЗА ДОДАТНА СРЕДСТВА- ПРОГРАМСКА АКТИВНОСТ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</si>
</sst>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d_i_n_._-;\-* #,##0.00\ _d_i_n_._-;_-* &quot;-&quot;??\ _d_i_n_._-;_-@_-"/>
    <numFmt numFmtId="165" formatCode="_(* #,##0.00_);_(* \(#,##0.00\);_(* \-??_);_(@_)"/>
    <numFmt numFmtId="166" formatCode="_-* #,##0.00\ _D_i_n_._-;\-* #,##0.00\ _D_i_n_._-;_-* &quot;-&quot;??\ _D_i_n_._-;_-@_-"/>
  </numFmts>
  <fonts count="7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Times New Roman"/>
      <family val="1"/>
    </font>
    <font>
      <sz val="9"/>
      <color indexed="8"/>
      <name val="Times New Roman Bold"/>
    </font>
    <font>
      <sz val="9"/>
      <color indexed="8"/>
      <name val="Times New Roman Italic"/>
    </font>
    <font>
      <sz val="7"/>
      <color indexed="8"/>
      <name val="Times New Roman Italic"/>
    </font>
    <font>
      <sz val="9"/>
      <color indexed="8"/>
      <name val="Times New Roman"/>
      <family val="1"/>
    </font>
    <font>
      <b/>
      <sz val="10"/>
      <color indexed="8"/>
      <name val="Calibri"/>
      <family val="2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0"/>
      <color indexed="10"/>
      <name val="Calibri"/>
      <family val="2"/>
    </font>
    <font>
      <b/>
      <i/>
      <sz val="10"/>
      <name val="Calibri"/>
      <family val="2"/>
    </font>
    <font>
      <sz val="10"/>
      <color indexed="10"/>
      <name val="Calibri"/>
      <family val="2"/>
    </font>
    <font>
      <sz val="11"/>
      <color indexed="8"/>
      <name val="Calibri"/>
      <family val="2"/>
    </font>
    <font>
      <sz val="8"/>
      <name val="Arial"/>
      <family val="2"/>
      <charset val="238"/>
    </font>
    <font>
      <b/>
      <i/>
      <sz val="9"/>
      <color indexed="81"/>
      <name val="Tahoma"/>
      <family val="2"/>
    </font>
    <font>
      <sz val="11"/>
      <name val="Calibri"/>
      <family val="2"/>
    </font>
    <font>
      <sz val="8"/>
      <name val="Calibri"/>
      <family val="2"/>
    </font>
    <font>
      <sz val="20"/>
      <color indexed="8"/>
      <name val="Calibri"/>
      <family val="2"/>
    </font>
    <font>
      <b/>
      <i/>
      <sz val="12"/>
      <color indexed="8"/>
      <name val="Calibri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6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0"/>
      <color indexed="8"/>
      <name val="Calibri"/>
      <family val="2"/>
    </font>
    <font>
      <sz val="10"/>
      <name val="Arial"/>
      <family val="2"/>
      <charset val="238"/>
    </font>
    <font>
      <sz val="10"/>
      <color indexed="8"/>
      <name val="Times New Roman Italic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Times New Roman Bold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3" fillId="21" borderId="2" applyNumberFormat="0" applyAlignment="0" applyProtection="0"/>
    <xf numFmtId="165" fontId="28" fillId="0" borderId="0" applyFill="0" applyBorder="0" applyAlignment="0" applyProtection="0"/>
    <xf numFmtId="166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0" fillId="0" borderId="6" applyNumberFormat="0" applyFill="0" applyAlignment="0" applyProtection="0"/>
    <xf numFmtId="0" fontId="41" fillId="22" borderId="0" applyNumberFormat="0" applyBorder="0" applyAlignment="0" applyProtection="0"/>
    <xf numFmtId="0" fontId="28" fillId="0" borderId="0"/>
    <xf numFmtId="0" fontId="51" fillId="0" borderId="0"/>
    <xf numFmtId="0" fontId="49" fillId="0" borderId="0"/>
    <xf numFmtId="0" fontId="51" fillId="0" borderId="0"/>
    <xf numFmtId="0" fontId="28" fillId="23" borderId="7" applyNumberFormat="0" applyAlignment="0" applyProtection="0"/>
    <xf numFmtId="0" fontId="28" fillId="23" borderId="7" applyNumberFormat="0" applyAlignment="0" applyProtection="0"/>
    <xf numFmtId="0" fontId="42" fillId="20" borderId="8" applyNumberFormat="0" applyAlignment="0" applyProtection="0"/>
    <xf numFmtId="0" fontId="42" fillId="20" borderId="8" applyNumberFormat="0" applyAlignment="0" applyProtection="0"/>
    <xf numFmtId="9" fontId="21" fillId="0" borderId="0" applyFont="0" applyFill="0" applyBorder="0" applyAlignment="0" applyProtection="0"/>
    <xf numFmtId="9" fontId="28" fillId="0" borderId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</cellStyleXfs>
  <cellXfs count="5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9" fontId="5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protection locked="0"/>
    </xf>
    <xf numFmtId="0" fontId="1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49" fontId="6" fillId="0" borderId="0" xfId="0" applyNumberFormat="1" applyFont="1" applyBorder="1" applyAlignment="1" applyProtection="1">
      <alignment horizontal="left" vertical="top"/>
      <protection locked="0"/>
    </xf>
    <xf numFmtId="49" fontId="7" fillId="0" borderId="0" xfId="0" applyNumberFormat="1" applyFont="1" applyBorder="1" applyAlignment="1" applyProtection="1">
      <alignment horizontal="left" vertical="top"/>
      <protection locked="0"/>
    </xf>
    <xf numFmtId="49" fontId="9" fillId="0" borderId="0" xfId="0" applyNumberFormat="1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49" fontId="0" fillId="0" borderId="0" xfId="0" applyNumberForma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vertical="center"/>
      <protection locked="0"/>
    </xf>
    <xf numFmtId="49" fontId="0" fillId="0" borderId="0" xfId="0" applyNumberFormat="1" applyFont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49" fontId="0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22" fillId="0" borderId="0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3" fillId="0" borderId="11" xfId="0" applyNumberFormat="1" applyFont="1" applyFill="1" applyBorder="1" applyAlignment="1" applyProtection="1">
      <alignment vertical="center" wrapText="1"/>
      <protection locked="0"/>
    </xf>
    <xf numFmtId="0" fontId="3" fillId="0" borderId="12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protection locked="0"/>
    </xf>
    <xf numFmtId="0" fontId="0" fillId="0" borderId="0" xfId="0" applyProtection="1">
      <protection hidden="1"/>
    </xf>
    <xf numFmtId="0" fontId="15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0" fontId="11" fillId="0" borderId="0" xfId="0" applyNumberFormat="1" applyFont="1" applyAlignment="1" applyProtection="1">
      <alignment horizontal="center" vertical="center" wrapText="1"/>
      <protection hidden="1"/>
    </xf>
    <xf numFmtId="3" fontId="12" fillId="0" borderId="0" xfId="0" applyNumberFormat="1" applyFont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NumberFormat="1" applyFont="1" applyBorder="1" applyAlignment="1" applyProtection="1">
      <alignment horizontal="center" vertical="center" wrapText="1"/>
      <protection hidden="1"/>
    </xf>
    <xf numFmtId="3" fontId="12" fillId="0" borderId="0" xfId="0" applyNumberFormat="1" applyFont="1" applyBorder="1" applyAlignment="1" applyProtection="1">
      <alignment horizontal="left" vertical="center"/>
      <protection hidden="1"/>
    </xf>
    <xf numFmtId="3" fontId="11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Protection="1"/>
    <xf numFmtId="49" fontId="6" fillId="0" borderId="13" xfId="0" applyNumberFormat="1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49" fontId="0" fillId="0" borderId="0" xfId="0" applyNumberFormat="1" applyAlignment="1" applyProtection="1">
      <alignment horizontal="left" vertical="top"/>
    </xf>
    <xf numFmtId="49" fontId="0" fillId="0" borderId="0" xfId="0" applyNumberFormat="1" applyAlignment="1" applyProtection="1">
      <alignment horizontal="right" vertical="top"/>
    </xf>
    <xf numFmtId="0" fontId="6" fillId="0" borderId="13" xfId="0" applyNumberFormat="1" applyFont="1" applyBorder="1" applyAlignment="1" applyProtection="1">
      <alignment horizontal="left" vertical="top"/>
    </xf>
    <xf numFmtId="0" fontId="11" fillId="0" borderId="0" xfId="0" applyNumberFormat="1" applyFont="1" applyBorder="1" applyAlignment="1" applyProtection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Alignment="1" applyProtection="1">
      <alignment horizontal="center" vertical="center" wrapText="1"/>
    </xf>
    <xf numFmtId="3" fontId="12" fillId="0" borderId="0" xfId="0" applyNumberFormat="1" applyFont="1" applyAlignment="1" applyProtection="1">
      <alignment horizontal="left" vertical="center" wrapText="1"/>
    </xf>
    <xf numFmtId="49" fontId="7" fillId="0" borderId="13" xfId="0" applyNumberFormat="1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left" vertical="top"/>
    </xf>
    <xf numFmtId="0" fontId="7" fillId="0" borderId="13" xfId="0" applyNumberFormat="1" applyFont="1" applyBorder="1" applyAlignment="1" applyProtection="1">
      <alignment horizontal="left" vertical="top"/>
    </xf>
    <xf numFmtId="3" fontId="11" fillId="0" borderId="0" xfId="0" applyNumberFormat="1" applyFont="1" applyAlignment="1" applyProtection="1">
      <alignment horizontal="left" vertical="center" wrapText="1"/>
    </xf>
    <xf numFmtId="0" fontId="0" fillId="0" borderId="17" xfId="0" applyBorder="1" applyAlignment="1" applyProtection="1">
      <alignment vertical="top"/>
    </xf>
    <xf numFmtId="49" fontId="9" fillId="0" borderId="13" xfId="0" applyNumberFormat="1" applyFont="1" applyBorder="1" applyAlignment="1" applyProtection="1">
      <alignment horizontal="left" vertical="top"/>
    </xf>
    <xf numFmtId="0" fontId="9" fillId="0" borderId="13" xfId="0" applyFont="1" applyBorder="1" applyAlignment="1" applyProtection="1">
      <alignment horizontal="left" vertical="top"/>
    </xf>
    <xf numFmtId="0" fontId="2" fillId="0" borderId="17" xfId="0" applyFont="1" applyBorder="1" applyAlignment="1" applyProtection="1">
      <alignment vertical="top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/>
    <xf numFmtId="0" fontId="3" fillId="0" borderId="0" xfId="0" applyFont="1" applyProtection="1"/>
    <xf numFmtId="3" fontId="12" fillId="0" borderId="0" xfId="0" applyNumberFormat="1" applyFont="1" applyAlignment="1" applyProtection="1">
      <alignment vertical="center" wrapText="1"/>
    </xf>
    <xf numFmtId="3" fontId="12" fillId="0" borderId="0" xfId="0" applyNumberFormat="1" applyFont="1" applyAlignment="1" applyProtection="1">
      <alignment horizontal="justify" vertical="center" wrapText="1"/>
    </xf>
    <xf numFmtId="3" fontId="11" fillId="0" borderId="0" xfId="0" applyNumberFormat="1" applyFont="1" applyAlignment="1" applyProtection="1">
      <alignment horizontal="left" vertical="top" wrapText="1"/>
    </xf>
    <xf numFmtId="3" fontId="11" fillId="0" borderId="16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24" borderId="14" xfId="0" applyFont="1" applyFill="1" applyBorder="1" applyAlignment="1" applyProtection="1">
      <alignment horizontal="center" vertical="center"/>
    </xf>
    <xf numFmtId="0" fontId="0" fillId="0" borderId="14" xfId="0" applyBorder="1" applyProtection="1"/>
    <xf numFmtId="0" fontId="1" fillId="0" borderId="0" xfId="0" applyFont="1" applyBorder="1" applyAlignment="1" applyProtection="1">
      <alignment vertical="top"/>
    </xf>
    <xf numFmtId="0" fontId="2" fillId="24" borderId="0" xfId="0" applyFont="1" applyFill="1" applyAlignment="1" applyProtection="1">
      <alignment vertical="top"/>
    </xf>
    <xf numFmtId="0" fontId="0" fillId="24" borderId="0" xfId="0" applyFill="1" applyProtection="1"/>
    <xf numFmtId="0" fontId="0" fillId="24" borderId="0" xfId="0" applyFill="1" applyAlignment="1" applyProtection="1">
      <alignment vertical="top"/>
    </xf>
    <xf numFmtId="0" fontId="3" fillId="24" borderId="0" xfId="0" applyFont="1" applyFill="1" applyBorder="1" applyAlignment="1" applyProtection="1">
      <alignment vertical="top"/>
    </xf>
    <xf numFmtId="0" fontId="0" fillId="24" borderId="0" xfId="0" applyFill="1" applyBorder="1" applyAlignment="1" applyProtection="1">
      <alignment vertical="top"/>
    </xf>
    <xf numFmtId="0" fontId="10" fillId="25" borderId="0" xfId="0" applyFont="1" applyFill="1" applyAlignment="1" applyProtection="1">
      <alignment vertical="top"/>
    </xf>
    <xf numFmtId="0" fontId="0" fillId="25" borderId="0" xfId="0" applyFill="1" applyProtection="1"/>
    <xf numFmtId="0" fontId="3" fillId="25" borderId="0" xfId="0" applyFont="1" applyFill="1" applyBorder="1" applyAlignment="1" applyProtection="1">
      <alignment vertical="top"/>
    </xf>
    <xf numFmtId="0" fontId="3" fillId="25" borderId="0" xfId="0" applyFont="1" applyFill="1" applyBorder="1" applyAlignment="1" applyProtection="1"/>
    <xf numFmtId="0" fontId="3" fillId="25" borderId="0" xfId="0" applyFont="1" applyFill="1" applyProtection="1"/>
    <xf numFmtId="0" fontId="3" fillId="25" borderId="0" xfId="0" applyFont="1" applyFill="1" applyAlignment="1" applyProtection="1">
      <alignment vertical="top"/>
    </xf>
    <xf numFmtId="0" fontId="10" fillId="24" borderId="0" xfId="0" applyFont="1" applyFill="1" applyAlignment="1" applyProtection="1">
      <alignment vertical="center"/>
    </xf>
    <xf numFmtId="0" fontId="3" fillId="24" borderId="0" xfId="0" applyFont="1" applyFill="1" applyProtection="1"/>
    <xf numFmtId="0" fontId="3" fillId="0" borderId="1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top"/>
      <protection locked="0"/>
    </xf>
    <xf numFmtId="0" fontId="3" fillId="0" borderId="11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49" fontId="3" fillId="0" borderId="14" xfId="0" applyNumberFormat="1" applyFont="1" applyFill="1" applyBorder="1" applyAlignment="1" applyProtection="1">
      <alignment vertical="center"/>
      <protection locked="0"/>
    </xf>
    <xf numFmtId="49" fontId="3" fillId="0" borderId="11" xfId="0" applyNumberFormat="1" applyFont="1" applyFill="1" applyBorder="1" applyAlignment="1" applyProtection="1">
      <alignment vertical="center"/>
      <protection locked="0"/>
    </xf>
    <xf numFmtId="0" fontId="21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horizontal="center" vertical="center"/>
    </xf>
    <xf numFmtId="0" fontId="54" fillId="0" borderId="0" xfId="0" applyFont="1" applyBorder="1" applyAlignment="1">
      <alignment vertical="center" wrapText="1"/>
    </xf>
    <xf numFmtId="0" fontId="0" fillId="0" borderId="0" xfId="0" applyBorder="1"/>
    <xf numFmtId="0" fontId="52" fillId="0" borderId="0" xfId="0" applyFont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0" fillId="0" borderId="0" xfId="0" applyFont="1" applyFill="1" applyBorder="1" applyProtection="1"/>
    <xf numFmtId="0" fontId="54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34" xfId="0" applyBorder="1"/>
    <xf numFmtId="0" fontId="54" fillId="0" borderId="34" xfId="0" applyFont="1" applyBorder="1" applyAlignment="1">
      <alignment vertical="center" wrapText="1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35" xfId="0" applyBorder="1"/>
    <xf numFmtId="0" fontId="54" fillId="0" borderId="35" xfId="0" applyFont="1" applyBorder="1" applyAlignment="1">
      <alignment vertical="center" wrapText="1"/>
    </xf>
    <xf numFmtId="0" fontId="52" fillId="0" borderId="35" xfId="0" applyFont="1" applyBorder="1" applyAlignment="1">
      <alignment vertical="center" wrapText="1"/>
    </xf>
    <xf numFmtId="0" fontId="58" fillId="26" borderId="35" xfId="0" applyFont="1" applyFill="1" applyBorder="1" applyAlignment="1">
      <alignment vertical="center" wrapText="1"/>
    </xf>
    <xf numFmtId="0" fontId="58" fillId="0" borderId="35" xfId="0" applyFont="1" applyBorder="1" applyAlignment="1">
      <alignment vertical="center" wrapText="1"/>
    </xf>
    <xf numFmtId="0" fontId="54" fillId="0" borderId="35" xfId="0" applyFont="1" applyBorder="1"/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36" xfId="0" applyBorder="1"/>
    <xf numFmtId="0" fontId="54" fillId="0" borderId="36" xfId="0" applyFont="1" applyBorder="1" applyAlignment="1">
      <alignment vertical="center" wrapText="1"/>
    </xf>
    <xf numFmtId="0" fontId="52" fillId="0" borderId="36" xfId="0" applyFont="1" applyBorder="1" applyAlignment="1">
      <alignment vertical="center" wrapText="1"/>
    </xf>
    <xf numFmtId="0" fontId="0" fillId="0" borderId="34" xfId="0" applyBorder="1" applyAlignment="1">
      <alignment vertical="center"/>
    </xf>
    <xf numFmtId="0" fontId="54" fillId="0" borderId="34" xfId="0" applyFont="1" applyBorder="1" applyAlignment="1">
      <alignment horizontal="justify" vertical="center" wrapText="1"/>
    </xf>
    <xf numFmtId="0" fontId="0" fillId="0" borderId="35" xfId="0" applyBorder="1" applyAlignment="1">
      <alignment vertical="center"/>
    </xf>
    <xf numFmtId="0" fontId="54" fillId="0" borderId="35" xfId="0" applyFont="1" applyBorder="1" applyAlignment="1">
      <alignment horizontal="justify" vertical="center" wrapText="1"/>
    </xf>
    <xf numFmtId="0" fontId="58" fillId="0" borderId="35" xfId="0" applyFont="1" applyBorder="1" applyAlignment="1">
      <alignment horizontal="justify" vertical="center" wrapText="1"/>
    </xf>
    <xf numFmtId="0" fontId="58" fillId="26" borderId="35" xfId="0" applyFont="1" applyFill="1" applyBorder="1" applyAlignment="1">
      <alignment horizontal="justify" vertical="center" wrapText="1"/>
    </xf>
    <xf numFmtId="0" fontId="0" fillId="0" borderId="36" xfId="0" applyBorder="1" applyAlignment="1">
      <alignment vertical="center"/>
    </xf>
    <xf numFmtId="0" fontId="3" fillId="25" borderId="34" xfId="0" applyFont="1" applyFill="1" applyBorder="1" applyAlignment="1" applyProtection="1">
      <alignment horizontal="left" vertical="center"/>
    </xf>
    <xf numFmtId="0" fontId="0" fillId="0" borderId="34" xfId="0" applyBorder="1" applyAlignment="1"/>
    <xf numFmtId="0" fontId="61" fillId="0" borderId="34" xfId="0" applyFont="1" applyBorder="1" applyAlignment="1">
      <alignment vertical="center" wrapText="1"/>
    </xf>
    <xf numFmtId="0" fontId="59" fillId="0" borderId="34" xfId="0" applyFont="1" applyBorder="1" applyAlignment="1">
      <alignment wrapText="1"/>
    </xf>
    <xf numFmtId="0" fontId="59" fillId="0" borderId="34" xfId="0" applyFont="1" applyBorder="1" applyAlignment="1"/>
    <xf numFmtId="0" fontId="3" fillId="25" borderId="35" xfId="0" applyFont="1" applyFill="1" applyBorder="1" applyAlignment="1" applyProtection="1">
      <alignment horizontal="left" vertical="center"/>
    </xf>
    <xf numFmtId="0" fontId="0" fillId="0" borderId="35" xfId="0" applyBorder="1" applyAlignment="1"/>
    <xf numFmtId="0" fontId="59" fillId="0" borderId="35" xfId="0" applyFont="1" applyBorder="1" applyAlignment="1">
      <alignment wrapText="1"/>
    </xf>
    <xf numFmtId="0" fontId="59" fillId="0" borderId="35" xfId="0" applyFont="1" applyBorder="1" applyAlignment="1"/>
    <xf numFmtId="0" fontId="54" fillId="0" borderId="35" xfId="0" applyFont="1" applyBorder="1" applyAlignment="1">
      <alignment vertical="center"/>
    </xf>
    <xf numFmtId="0" fontId="3" fillId="25" borderId="35" xfId="0" applyFont="1" applyFill="1" applyBorder="1" applyAlignment="1" applyProtection="1"/>
    <xf numFmtId="0" fontId="0" fillId="0" borderId="35" xfId="0" applyBorder="1" applyAlignment="1" applyProtection="1">
      <alignment horizontal="left" vertical="center"/>
      <protection locked="0"/>
    </xf>
    <xf numFmtId="0" fontId="0" fillId="0" borderId="35" xfId="0" applyBorder="1" applyProtection="1">
      <protection locked="0"/>
    </xf>
    <xf numFmtId="0" fontId="59" fillId="0" borderId="35" xfId="0" applyFont="1" applyBorder="1" applyProtection="1">
      <protection locked="0"/>
    </xf>
    <xf numFmtId="0" fontId="61" fillId="0" borderId="35" xfId="0" applyFont="1" applyBorder="1" applyAlignment="1">
      <alignment vertical="center" wrapText="1"/>
    </xf>
    <xf numFmtId="0" fontId="58" fillId="26" borderId="35" xfId="0" applyFont="1" applyFill="1" applyBorder="1" applyAlignment="1">
      <alignment vertical="center"/>
    </xf>
    <xf numFmtId="0" fontId="60" fillId="0" borderId="35" xfId="0" applyFont="1" applyBorder="1" applyAlignment="1">
      <alignment vertical="center" wrapText="1"/>
    </xf>
    <xf numFmtId="0" fontId="0" fillId="0" borderId="36" xfId="0" applyBorder="1" applyProtection="1">
      <protection locked="0"/>
    </xf>
    <xf numFmtId="0" fontId="59" fillId="0" borderId="36" xfId="0" applyFont="1" applyBorder="1" applyProtection="1">
      <protection locked="0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NumberFormat="1"/>
    <xf numFmtId="0" fontId="62" fillId="0" borderId="0" xfId="0" applyNumberFormat="1" applyFont="1"/>
    <xf numFmtId="0" fontId="0" fillId="0" borderId="0" xfId="0" applyAlignment="1" applyProtection="1">
      <alignment vertical="top" wrapText="1"/>
      <protection locked="0"/>
    </xf>
    <xf numFmtId="0" fontId="17" fillId="24" borderId="1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49" fontId="52" fillId="0" borderId="0" xfId="0" applyNumberFormat="1" applyFont="1" applyBorder="1" applyAlignment="1" applyProtection="1">
      <alignment horizontal="center" vertical="center"/>
    </xf>
    <xf numFmtId="0" fontId="52" fillId="0" borderId="0" xfId="0" applyFont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vertical="center" wrapText="1"/>
      <protection locked="0"/>
    </xf>
    <xf numFmtId="0" fontId="52" fillId="0" borderId="13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Border="1" applyAlignment="1" applyProtection="1">
      <alignment vertical="center"/>
      <protection locked="0"/>
    </xf>
    <xf numFmtId="0" fontId="52" fillId="0" borderId="0" xfId="0" applyFont="1" applyAlignment="1" applyProtection="1">
      <alignment vertical="top" wrapText="1"/>
      <protection locked="0"/>
    </xf>
    <xf numFmtId="0" fontId="52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52" fillId="0" borderId="13" xfId="0" applyNumberFormat="1" applyFont="1" applyBorder="1" applyAlignment="1" applyProtection="1">
      <alignment horizontal="center" vertical="center" wrapText="1"/>
      <protection locked="0"/>
    </xf>
    <xf numFmtId="49" fontId="52" fillId="0" borderId="14" xfId="0" applyNumberFormat="1" applyFont="1" applyBorder="1" applyAlignment="1" applyProtection="1">
      <alignment horizontal="center" vertical="center" wrapText="1"/>
      <protection locked="0"/>
    </xf>
    <xf numFmtId="49" fontId="52" fillId="0" borderId="15" xfId="0" applyNumberFormat="1" applyFont="1" applyBorder="1" applyAlignment="1" applyProtection="1">
      <alignment horizontal="center" vertical="center" wrapText="1"/>
      <protection locked="0"/>
    </xf>
    <xf numFmtId="0" fontId="64" fillId="0" borderId="0" xfId="0" applyFont="1" applyFill="1" applyBorder="1" applyAlignment="1" applyProtection="1">
      <alignment horizontal="right" vertical="center"/>
      <protection locked="0"/>
    </xf>
    <xf numFmtId="0" fontId="64" fillId="0" borderId="0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52" fillId="0" borderId="19" xfId="0" applyFont="1" applyBorder="1" applyAlignment="1" applyProtection="1">
      <alignment vertical="top"/>
      <protection locked="0"/>
    </xf>
    <xf numFmtId="0" fontId="52" fillId="0" borderId="0" xfId="0" applyFont="1" applyBorder="1" applyAlignment="1" applyProtection="1">
      <alignment vertical="top"/>
      <protection locked="0"/>
    </xf>
    <xf numFmtId="0" fontId="52" fillId="0" borderId="0" xfId="0" applyFont="1" applyBorder="1" applyAlignment="1" applyProtection="1">
      <alignment horizontal="center" vertical="top"/>
      <protection locked="0"/>
    </xf>
    <xf numFmtId="0" fontId="52" fillId="0" borderId="18" xfId="0" applyFont="1" applyBorder="1" applyAlignment="1" applyProtection="1">
      <alignment horizontal="center" vertical="top"/>
      <protection locked="0"/>
    </xf>
    <xf numFmtId="0" fontId="52" fillId="0" borderId="0" xfId="0" applyFont="1" applyProtection="1">
      <protection locked="0"/>
    </xf>
    <xf numFmtId="0" fontId="52" fillId="0" borderId="0" xfId="0" applyFont="1" applyProtection="1">
      <protection hidden="1"/>
    </xf>
    <xf numFmtId="0" fontId="52" fillId="0" borderId="0" xfId="0" applyFont="1" applyAlignment="1" applyProtection="1">
      <alignment vertical="top"/>
      <protection locked="0"/>
    </xf>
    <xf numFmtId="49" fontId="52" fillId="0" borderId="0" xfId="0" applyNumberFormat="1" applyFont="1" applyAlignment="1" applyProtection="1">
      <alignment horizontal="right" vertical="top"/>
      <protection locked="0"/>
    </xf>
    <xf numFmtId="0" fontId="65" fillId="0" borderId="0" xfId="0" applyNumberFormat="1" applyFont="1" applyBorder="1" applyAlignment="1" applyProtection="1">
      <alignment horizontal="left" vertical="top"/>
      <protection locked="0"/>
    </xf>
    <xf numFmtId="0" fontId="65" fillId="0" borderId="0" xfId="0" applyFont="1" applyBorder="1" applyAlignment="1" applyProtection="1">
      <alignment horizontal="left" vertical="top"/>
      <protection locked="0"/>
    </xf>
    <xf numFmtId="0" fontId="52" fillId="0" borderId="0" xfId="0" applyFont="1" applyBorder="1" applyProtection="1">
      <protection locked="0"/>
    </xf>
    <xf numFmtId="0" fontId="66" fillId="0" borderId="0" xfId="0" applyNumberFormat="1" applyFont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left" vertical="center"/>
      <protection hidden="1"/>
    </xf>
    <xf numFmtId="0" fontId="66" fillId="0" borderId="0" xfId="0" applyNumberFormat="1" applyFont="1" applyBorder="1" applyAlignment="1" applyProtection="1">
      <alignment horizontal="center" vertical="center" wrapText="1"/>
      <protection hidden="1"/>
    </xf>
    <xf numFmtId="0" fontId="52" fillId="0" borderId="0" xfId="0" applyFont="1" applyBorder="1" applyProtection="1">
      <protection hidden="1"/>
    </xf>
    <xf numFmtId="3" fontId="66" fillId="0" borderId="0" xfId="0" applyNumberFormat="1" applyFont="1" applyBorder="1" applyAlignment="1" applyProtection="1">
      <alignment horizontal="left" vertical="center"/>
      <protection hidden="1"/>
    </xf>
    <xf numFmtId="0" fontId="66" fillId="0" borderId="0" xfId="0" applyNumberFormat="1" applyFont="1" applyAlignment="1" applyProtection="1">
      <alignment horizontal="center" vertical="center" wrapText="1"/>
      <protection hidden="1"/>
    </xf>
    <xf numFmtId="3" fontId="67" fillId="0" borderId="0" xfId="0" applyNumberFormat="1" applyFont="1" applyAlignment="1" applyProtection="1">
      <alignment horizontal="left" vertical="center" wrapText="1"/>
      <protection hidden="1"/>
    </xf>
    <xf numFmtId="3" fontId="67" fillId="0" borderId="0" xfId="0" applyNumberFormat="1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vertical="center"/>
      <protection locked="0"/>
    </xf>
    <xf numFmtId="49" fontId="68" fillId="0" borderId="0" xfId="0" applyNumberFormat="1" applyFont="1" applyBorder="1" applyAlignment="1" applyProtection="1">
      <alignment horizontal="left" vertical="top"/>
      <protection locked="0"/>
    </xf>
    <xf numFmtId="0" fontId="68" fillId="0" borderId="0" xfId="0" applyFont="1" applyBorder="1" applyAlignment="1" applyProtection="1">
      <alignment horizontal="left" vertical="top"/>
      <protection locked="0"/>
    </xf>
    <xf numFmtId="49" fontId="65" fillId="0" borderId="0" xfId="0" applyNumberFormat="1" applyFont="1" applyBorder="1" applyAlignment="1" applyProtection="1">
      <alignment horizontal="left" vertical="top"/>
      <protection locked="0"/>
    </xf>
    <xf numFmtId="0" fontId="52" fillId="0" borderId="12" xfId="0" applyFont="1" applyBorder="1" applyAlignment="1" applyProtection="1">
      <alignment vertical="center" wrapText="1"/>
      <protection locked="0"/>
    </xf>
    <xf numFmtId="49" fontId="5" fillId="0" borderId="0" xfId="0" applyNumberFormat="1" applyFont="1" applyBorder="1" applyAlignment="1" applyProtection="1">
      <alignment horizontal="left" vertical="top"/>
      <protection locked="0"/>
    </xf>
    <xf numFmtId="49" fontId="52" fillId="0" borderId="0" xfId="0" applyNumberFormat="1" applyFont="1" applyAlignment="1" applyProtection="1">
      <alignment horizontal="right"/>
      <protection locked="0"/>
    </xf>
    <xf numFmtId="0" fontId="52" fillId="0" borderId="0" xfId="0" applyFont="1" applyBorder="1" applyAlignment="1" applyProtection="1">
      <protection hidden="1"/>
    </xf>
    <xf numFmtId="3" fontId="67" fillId="0" borderId="0" xfId="0" applyNumberFormat="1" applyFont="1" applyBorder="1" applyAlignment="1" applyProtection="1">
      <alignment horizontal="left" vertical="center" wrapText="1"/>
      <protection hidden="1"/>
    </xf>
    <xf numFmtId="49" fontId="5" fillId="0" borderId="0" xfId="0" applyNumberFormat="1" applyFont="1" applyBorder="1" applyAlignment="1" applyProtection="1">
      <alignment horizontal="right" vertical="top"/>
      <protection locked="0"/>
    </xf>
    <xf numFmtId="0" fontId="52" fillId="0" borderId="0" xfId="0" applyFont="1" applyAlignment="1" applyProtection="1">
      <protection locked="0"/>
    </xf>
    <xf numFmtId="3" fontId="67" fillId="0" borderId="0" xfId="0" applyNumberFormat="1" applyFont="1" applyAlignment="1" applyProtection="1">
      <alignment vertical="center" wrapText="1"/>
      <protection hidden="1"/>
    </xf>
    <xf numFmtId="49" fontId="3" fillId="0" borderId="0" xfId="0" applyNumberFormat="1" applyFont="1" applyBorder="1" applyAlignment="1" applyProtection="1">
      <alignment horizontal="right"/>
      <protection locked="0"/>
    </xf>
    <xf numFmtId="0" fontId="5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/>
      <protection locked="0"/>
    </xf>
    <xf numFmtId="3" fontId="67" fillId="0" borderId="0" xfId="0" applyNumberFormat="1" applyFont="1" applyAlignment="1" applyProtection="1">
      <alignment horizontal="justify" vertical="center" wrapText="1"/>
      <protection hidden="1"/>
    </xf>
    <xf numFmtId="0" fontId="5" fillId="0" borderId="0" xfId="0" applyFont="1" applyBorder="1" applyAlignment="1" applyProtection="1">
      <alignment horizontal="left" vertical="top" wrapText="1"/>
      <protection locked="0"/>
    </xf>
    <xf numFmtId="3" fontId="67" fillId="0" borderId="0" xfId="0" applyNumberFormat="1" applyFont="1" applyBorder="1" applyAlignment="1" applyProtection="1">
      <alignment vertical="center" wrapText="1"/>
      <protection hidden="1"/>
    </xf>
    <xf numFmtId="3" fontId="67" fillId="0" borderId="0" xfId="0" applyNumberFormat="1" applyFont="1" applyBorder="1" applyAlignment="1" applyProtection="1">
      <alignment horizontal="justify" vertical="center" wrapText="1"/>
      <protection hidden="1"/>
    </xf>
    <xf numFmtId="3" fontId="66" fillId="0" borderId="0" xfId="0" applyNumberFormat="1" applyFont="1" applyAlignment="1" applyProtection="1">
      <alignment horizontal="left" vertical="center" wrapText="1"/>
      <protection hidden="1"/>
    </xf>
    <xf numFmtId="3" fontId="66" fillId="0" borderId="0" xfId="0" applyNumberFormat="1" applyFont="1" applyAlignment="1" applyProtection="1">
      <alignment horizontal="left" vertical="top" wrapText="1"/>
      <protection hidden="1"/>
    </xf>
    <xf numFmtId="3" fontId="66" fillId="0" borderId="0" xfId="0" applyNumberFormat="1" applyFont="1" applyBorder="1" applyAlignment="1" applyProtection="1">
      <alignment horizontal="left" vertical="center" wrapText="1"/>
      <protection hidden="1"/>
    </xf>
    <xf numFmtId="3" fontId="66" fillId="0" borderId="16" xfId="0" applyNumberFormat="1" applyFont="1" applyBorder="1" applyAlignment="1" applyProtection="1">
      <alignment vertical="center" wrapText="1"/>
      <protection hidden="1"/>
    </xf>
    <xf numFmtId="49" fontId="52" fillId="0" borderId="0" xfId="0" applyNumberFormat="1" applyFont="1" applyProtection="1">
      <protection locked="0"/>
    </xf>
    <xf numFmtId="3" fontId="66" fillId="0" borderId="0" xfId="0" applyNumberFormat="1" applyFont="1" applyBorder="1" applyAlignment="1" applyProtection="1">
      <alignment horizontal="left" vertical="top" wrapText="1"/>
      <protection hidden="1"/>
    </xf>
    <xf numFmtId="3" fontId="66" fillId="0" borderId="0" xfId="0" applyNumberFormat="1" applyFont="1" applyBorder="1" applyAlignment="1" applyProtection="1">
      <alignment vertical="center" wrapText="1"/>
      <protection hidden="1"/>
    </xf>
    <xf numFmtId="3" fontId="52" fillId="0" borderId="0" xfId="0" applyNumberFormat="1" applyFont="1" applyFill="1" applyBorder="1" applyAlignment="1" applyProtection="1">
      <alignment vertical="top"/>
      <protection locked="0"/>
    </xf>
    <xf numFmtId="3" fontId="52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</xf>
    <xf numFmtId="3" fontId="10" fillId="24" borderId="13" xfId="0" applyNumberFormat="1" applyFont="1" applyFill="1" applyBorder="1" applyAlignment="1" applyProtection="1">
      <alignment horizontal="right"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  <protection locked="0"/>
    </xf>
    <xf numFmtId="0" fontId="52" fillId="0" borderId="13" xfId="0" applyFont="1" applyBorder="1" applyAlignment="1" applyProtection="1">
      <alignment horizontal="right" vertical="center" wrapText="1"/>
      <protection locked="0"/>
    </xf>
    <xf numFmtId="9" fontId="3" fillId="0" borderId="13" xfId="51" applyFont="1" applyBorder="1" applyAlignment="1" applyProtection="1">
      <alignment horizontal="right" vertical="center" wrapText="1"/>
      <protection locked="0"/>
    </xf>
    <xf numFmtId="3" fontId="52" fillId="0" borderId="14" xfId="0" applyNumberFormat="1" applyFont="1" applyBorder="1" applyAlignment="1" applyProtection="1">
      <alignment horizontal="right" vertical="center" wrapText="1"/>
      <protection locked="0"/>
    </xf>
    <xf numFmtId="3" fontId="52" fillId="0" borderId="14" xfId="0" applyNumberFormat="1" applyFont="1" applyBorder="1" applyAlignment="1" applyProtection="1">
      <alignment horizontal="right" vertical="center" wrapText="1"/>
    </xf>
    <xf numFmtId="3" fontId="10" fillId="24" borderId="14" xfId="0" applyNumberFormat="1" applyFont="1" applyFill="1" applyBorder="1" applyAlignment="1" applyProtection="1">
      <alignment horizontal="right" vertical="center" wrapText="1"/>
    </xf>
    <xf numFmtId="0" fontId="52" fillId="0" borderId="11" xfId="0" applyFont="1" applyBorder="1" applyAlignment="1" applyProtection="1">
      <alignment vertical="center"/>
      <protection locked="0"/>
    </xf>
    <xf numFmtId="49" fontId="52" fillId="0" borderId="12" xfId="0" applyNumberFormat="1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right" vertical="top" wrapText="1"/>
      <protection locked="0"/>
    </xf>
    <xf numFmtId="0" fontId="0" fillId="0" borderId="12" xfId="0" applyBorder="1" applyAlignment="1" applyProtection="1">
      <alignment vertical="top"/>
      <protection locked="0"/>
    </xf>
    <xf numFmtId="0" fontId="17" fillId="24" borderId="13" xfId="0" applyFont="1" applyFill="1" applyBorder="1" applyAlignment="1" applyProtection="1">
      <alignment horizontal="center" vertical="center" wrapText="1"/>
      <protection locked="0"/>
    </xf>
    <xf numFmtId="49" fontId="71" fillId="0" borderId="13" xfId="0" applyNumberFormat="1" applyFont="1" applyBorder="1" applyAlignment="1" applyProtection="1">
      <alignment horizontal="center" vertical="top" wrapText="1"/>
      <protection locked="0"/>
    </xf>
    <xf numFmtId="49" fontId="71" fillId="0" borderId="14" xfId="0" applyNumberFormat="1" applyFont="1" applyBorder="1" applyAlignment="1" applyProtection="1">
      <alignment horizontal="center" vertical="top" wrapText="1"/>
      <protection locked="0"/>
    </xf>
    <xf numFmtId="49" fontId="71" fillId="0" borderId="15" xfId="0" applyNumberFormat="1" applyFont="1" applyBorder="1" applyAlignment="1" applyProtection="1">
      <alignment horizontal="center" vertical="top" wrapText="1"/>
      <protection locked="0"/>
    </xf>
    <xf numFmtId="49" fontId="72" fillId="0" borderId="13" xfId="0" applyNumberFormat="1" applyFont="1" applyBorder="1" applyAlignment="1" applyProtection="1">
      <alignment horizontal="center" vertical="center" wrapText="1"/>
      <protection locked="0"/>
    </xf>
    <xf numFmtId="0" fontId="72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72" fillId="0" borderId="13" xfId="0" applyNumberFormat="1" applyFont="1" applyBorder="1" applyAlignment="1" applyProtection="1">
      <alignment horizontal="right" vertical="center" wrapText="1"/>
      <protection locked="0"/>
    </xf>
    <xf numFmtId="49" fontId="72" fillId="0" borderId="14" xfId="0" applyNumberFormat="1" applyFont="1" applyBorder="1" applyAlignment="1" applyProtection="1">
      <alignment horizontal="center" vertical="center" wrapText="1"/>
      <protection locked="0"/>
    </xf>
    <xf numFmtId="3" fontId="10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  <protection locked="0"/>
    </xf>
    <xf numFmtId="3" fontId="10" fillId="24" borderId="13" xfId="0" applyNumberFormat="1" applyFont="1" applyFill="1" applyBorder="1" applyAlignment="1" applyProtection="1">
      <alignment horizontal="right" vertical="center" wrapText="1"/>
      <protection locked="0"/>
    </xf>
    <xf numFmtId="49" fontId="72" fillId="0" borderId="13" xfId="0" applyNumberFormat="1" applyFont="1" applyBorder="1" applyAlignment="1" applyProtection="1">
      <alignment horizontal="center" vertical="top" wrapText="1"/>
      <protection locked="0"/>
    </xf>
    <xf numFmtId="0" fontId="72" fillId="0" borderId="13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3" xfId="0" applyNumberFormat="1" applyFont="1" applyBorder="1" applyAlignment="1" applyProtection="1">
      <alignment horizontal="right" vertical="top" wrapText="1"/>
      <protection locked="0"/>
    </xf>
    <xf numFmtId="49" fontId="52" fillId="0" borderId="13" xfId="0" applyNumberFormat="1" applyFont="1" applyBorder="1" applyAlignment="1" applyProtection="1">
      <alignment horizontal="center" vertical="top" wrapText="1"/>
      <protection locked="0"/>
    </xf>
    <xf numFmtId="0" fontId="52" fillId="0" borderId="13" xfId="0" applyNumberFormat="1" applyFont="1" applyFill="1" applyBorder="1" applyAlignment="1" applyProtection="1">
      <alignment horizontal="center" vertical="top" wrapText="1"/>
      <protection locked="0"/>
    </xf>
    <xf numFmtId="3" fontId="3" fillId="0" borderId="13" xfId="0" applyNumberFormat="1" applyFont="1" applyBorder="1" applyAlignment="1" applyProtection="1">
      <alignment horizontal="right" vertical="top" wrapText="1"/>
      <protection locked="0"/>
    </xf>
    <xf numFmtId="3" fontId="52" fillId="0" borderId="13" xfId="0" applyNumberFormat="1" applyFont="1" applyBorder="1" applyAlignment="1" applyProtection="1">
      <alignment horizontal="right" vertical="top" wrapText="1"/>
      <protection locked="0"/>
    </xf>
    <xf numFmtId="0" fontId="52" fillId="0" borderId="12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3" xfId="0" applyNumberFormat="1" applyFont="1" applyFill="1" applyBorder="1" applyAlignment="1" applyProtection="1">
      <alignment horizontal="right" vertical="top"/>
      <protection locked="0"/>
    </xf>
    <xf numFmtId="3" fontId="3" fillId="0" borderId="13" xfId="0" applyNumberFormat="1" applyFont="1" applyFill="1" applyBorder="1" applyAlignment="1" applyProtection="1">
      <alignment horizontal="right" vertical="top"/>
      <protection locked="0"/>
    </xf>
    <xf numFmtId="3" fontId="10" fillId="24" borderId="13" xfId="0" applyNumberFormat="1" applyFont="1" applyFill="1" applyBorder="1" applyAlignment="1" applyProtection="1">
      <alignment horizontal="right" vertical="top" wrapText="1"/>
      <protection locked="0"/>
    </xf>
    <xf numFmtId="0" fontId="69" fillId="0" borderId="0" xfId="38" applyFont="1" applyAlignment="1" applyProtection="1">
      <alignment vertical="center" wrapText="1"/>
      <protection locked="0"/>
    </xf>
    <xf numFmtId="0" fontId="50" fillId="0" borderId="0" xfId="38" applyAlignment="1" applyProtection="1">
      <alignment vertical="top" wrapText="1"/>
      <protection locked="0"/>
    </xf>
    <xf numFmtId="0" fontId="17" fillId="24" borderId="13" xfId="0" applyFont="1" applyFill="1" applyBorder="1" applyAlignment="1" applyProtection="1">
      <alignment horizontal="center" vertical="center" wrapText="1"/>
      <protection locked="0"/>
    </xf>
    <xf numFmtId="0" fontId="17" fillId="24" borderId="13" xfId="0" applyFont="1" applyFill="1" applyBorder="1" applyAlignment="1" applyProtection="1">
      <alignment horizontal="center" vertical="center" wrapText="1"/>
      <protection locked="0"/>
    </xf>
    <xf numFmtId="0" fontId="52" fillId="0" borderId="13" xfId="0" applyFont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top" wrapText="1"/>
      <protection locked="0"/>
    </xf>
    <xf numFmtId="0" fontId="50" fillId="0" borderId="0" xfId="38" applyAlignment="1" applyProtection="1">
      <alignment horizontal="left" vertical="center" wrapText="1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24" borderId="13" xfId="0" applyFont="1" applyFill="1" applyBorder="1" applyAlignment="1" applyProtection="1">
      <alignment horizontal="center" vertical="center" wrapText="1"/>
      <protection locked="0"/>
    </xf>
    <xf numFmtId="0" fontId="52" fillId="0" borderId="13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52" fillId="0" borderId="13" xfId="0" applyFont="1" applyBorder="1" applyAlignment="1" applyProtection="1">
      <alignment horizontal="left" vertical="center" wrapText="1"/>
      <protection locked="0"/>
    </xf>
    <xf numFmtId="0" fontId="52" fillId="24" borderId="13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17" fillId="24" borderId="31" xfId="0" applyFont="1" applyFill="1" applyBorder="1" applyAlignment="1" applyProtection="1">
      <alignment horizontal="center" vertical="center" wrapText="1"/>
      <protection locked="0"/>
    </xf>
    <xf numFmtId="0" fontId="17" fillId="24" borderId="33" xfId="0" applyFont="1" applyFill="1" applyBorder="1" applyAlignment="1" applyProtection="1">
      <alignment horizontal="center" vertical="center" wrapText="1"/>
      <protection locked="0"/>
    </xf>
    <xf numFmtId="0" fontId="17" fillId="24" borderId="15" xfId="0" applyFont="1" applyFill="1" applyBorder="1" applyAlignment="1" applyProtection="1">
      <alignment horizontal="center" vertical="center" wrapText="1"/>
      <protection locked="0"/>
    </xf>
    <xf numFmtId="0" fontId="17" fillId="24" borderId="20" xfId="0" applyFont="1" applyFill="1" applyBorder="1" applyAlignment="1" applyProtection="1">
      <alignment horizontal="center" vertical="center" wrapText="1"/>
      <protection locked="0"/>
    </xf>
    <xf numFmtId="0" fontId="17" fillId="24" borderId="21" xfId="0" applyFont="1" applyFill="1" applyBorder="1" applyAlignment="1" applyProtection="1">
      <alignment horizontal="center" vertical="center" wrapText="1"/>
      <protection locked="0"/>
    </xf>
    <xf numFmtId="0" fontId="17" fillId="24" borderId="22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63" fillId="0" borderId="14" xfId="0" applyFont="1" applyFill="1" applyBorder="1" applyAlignment="1" applyProtection="1">
      <alignment horizontal="left" vertical="center" wrapText="1"/>
      <protection locked="0"/>
    </xf>
    <xf numFmtId="0" fontId="63" fillId="0" borderId="11" xfId="0" applyFont="1" applyFill="1" applyBorder="1" applyAlignment="1" applyProtection="1">
      <alignment horizontal="left" vertical="center" wrapText="1"/>
      <protection locked="0"/>
    </xf>
    <xf numFmtId="0" fontId="63" fillId="0" borderId="12" xfId="0" applyFont="1" applyFill="1" applyBorder="1" applyAlignment="1" applyProtection="1">
      <alignment horizontal="left" vertical="center" wrapText="1"/>
      <protection locked="0"/>
    </xf>
    <xf numFmtId="0" fontId="10" fillId="24" borderId="14" xfId="0" applyFont="1" applyFill="1" applyBorder="1" applyAlignment="1" applyProtection="1">
      <alignment horizontal="center" vertical="center" wrapText="1"/>
      <protection locked="0"/>
    </xf>
    <xf numFmtId="0" fontId="10" fillId="24" borderId="12" xfId="0" applyFont="1" applyFill="1" applyBorder="1" applyAlignment="1" applyProtection="1">
      <alignment horizontal="center" vertical="center" wrapText="1"/>
      <protection locked="0"/>
    </xf>
    <xf numFmtId="0" fontId="17" fillId="24" borderId="10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7" fillId="24" borderId="14" xfId="0" applyFont="1" applyFill="1" applyBorder="1" applyAlignment="1" applyProtection="1">
      <alignment horizontal="center" vertical="center" wrapText="1"/>
      <protection locked="0"/>
    </xf>
    <xf numFmtId="0" fontId="17" fillId="24" borderId="12" xfId="0" applyFont="1" applyFill="1" applyBorder="1" applyAlignment="1" applyProtection="1">
      <alignment horizontal="center" vertical="center" wrapText="1"/>
      <protection locked="0"/>
    </xf>
    <xf numFmtId="0" fontId="10" fillId="24" borderId="14" xfId="0" applyFont="1" applyFill="1" applyBorder="1" applyAlignment="1" applyProtection="1">
      <alignment horizontal="center" vertical="center" wrapText="1"/>
    </xf>
    <xf numFmtId="0" fontId="10" fillId="24" borderId="12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52" fillId="0" borderId="13" xfId="0" applyFont="1" applyBorder="1" applyAlignment="1" applyProtection="1">
      <alignment vertical="center" wrapText="1"/>
      <protection locked="0"/>
    </xf>
    <xf numFmtId="3" fontId="52" fillId="0" borderId="14" xfId="0" applyNumberFormat="1" applyFont="1" applyBorder="1" applyAlignment="1" applyProtection="1">
      <alignment horizontal="right" vertical="center" wrapText="1"/>
      <protection locked="0"/>
    </xf>
    <xf numFmtId="3" fontId="52" fillId="0" borderId="12" xfId="0" applyNumberFormat="1" applyFont="1" applyBorder="1" applyAlignment="1" applyProtection="1">
      <alignment horizontal="right" vertical="center" wrapText="1"/>
      <protection locked="0"/>
    </xf>
    <xf numFmtId="3" fontId="10" fillId="24" borderId="14" xfId="0" applyNumberFormat="1" applyFont="1" applyFill="1" applyBorder="1" applyAlignment="1" applyProtection="1">
      <alignment horizontal="right" vertical="center" wrapText="1"/>
    </xf>
    <xf numFmtId="3" fontId="10" fillId="24" borderId="12" xfId="0" applyNumberFormat="1" applyFont="1" applyFill="1" applyBorder="1" applyAlignment="1" applyProtection="1">
      <alignment horizontal="right" vertical="center" wrapText="1"/>
    </xf>
    <xf numFmtId="0" fontId="17" fillId="24" borderId="11" xfId="0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Border="1" applyAlignment="1" applyProtection="1">
      <alignment horizontal="right" vertical="center" wrapText="1"/>
    </xf>
    <xf numFmtId="3" fontId="3" fillId="0" borderId="12" xfId="0" applyNumberFormat="1" applyFont="1" applyBorder="1" applyAlignment="1" applyProtection="1">
      <alignment horizontal="right" vertical="center" wrapText="1"/>
    </xf>
    <xf numFmtId="0" fontId="52" fillId="0" borderId="1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top" wrapText="1"/>
      <protection locked="0"/>
    </xf>
    <xf numFmtId="0" fontId="63" fillId="0" borderId="14" xfId="0" applyFont="1" applyBorder="1" applyAlignment="1" applyProtection="1">
      <alignment horizontal="left" vertical="center" wrapText="1"/>
      <protection locked="0"/>
    </xf>
    <xf numFmtId="0" fontId="63" fillId="0" borderId="12" xfId="0" applyFont="1" applyBorder="1" applyAlignment="1" applyProtection="1">
      <alignment horizontal="left" vertical="center" wrapText="1"/>
      <protection locked="0"/>
    </xf>
    <xf numFmtId="0" fontId="52" fillId="0" borderId="14" xfId="0" applyFont="1" applyBorder="1" applyAlignment="1" applyProtection="1">
      <alignment horizontal="left" vertical="center" wrapText="1"/>
      <protection locked="0"/>
    </xf>
    <xf numFmtId="0" fontId="52" fillId="0" borderId="11" xfId="0" applyFont="1" applyBorder="1" applyAlignment="1" applyProtection="1">
      <alignment horizontal="left" vertical="center" wrapText="1"/>
      <protection locked="0"/>
    </xf>
    <xf numFmtId="0" fontId="52" fillId="0" borderId="12" xfId="0" applyFont="1" applyBorder="1" applyAlignment="1" applyProtection="1">
      <alignment horizontal="left" vertical="center" wrapText="1"/>
      <protection locked="0"/>
    </xf>
    <xf numFmtId="0" fontId="10" fillId="24" borderId="13" xfId="0" applyFont="1" applyFill="1" applyBorder="1" applyAlignment="1" applyProtection="1">
      <alignment horizontal="center" vertical="center" wrapText="1"/>
      <protection locked="0"/>
    </xf>
    <xf numFmtId="0" fontId="70" fillId="0" borderId="23" xfId="0" applyFont="1" applyFill="1" applyBorder="1" applyAlignment="1" applyProtection="1">
      <alignment horizontal="left" vertical="top" wrapText="1"/>
      <protection locked="0"/>
    </xf>
    <xf numFmtId="0" fontId="70" fillId="0" borderId="24" xfId="0" applyFont="1" applyFill="1" applyBorder="1" applyAlignment="1" applyProtection="1">
      <alignment horizontal="left" vertical="top" wrapText="1"/>
      <protection locked="0"/>
    </xf>
    <xf numFmtId="0" fontId="70" fillId="0" borderId="25" xfId="0" applyFont="1" applyFill="1" applyBorder="1" applyAlignment="1" applyProtection="1">
      <alignment horizontal="left" vertical="top" wrapText="1"/>
      <protection locked="0"/>
    </xf>
    <xf numFmtId="0" fontId="70" fillId="0" borderId="26" xfId="0" applyFont="1" applyFill="1" applyBorder="1" applyAlignment="1" applyProtection="1">
      <alignment horizontal="left" vertical="top" wrapText="1"/>
      <protection locked="0"/>
    </xf>
    <xf numFmtId="0" fontId="70" fillId="0" borderId="0" xfId="0" applyFont="1" applyFill="1" applyBorder="1" applyAlignment="1" applyProtection="1">
      <alignment horizontal="left" vertical="top" wrapText="1"/>
      <protection locked="0"/>
    </xf>
    <xf numFmtId="0" fontId="70" fillId="0" borderId="27" xfId="0" applyFont="1" applyFill="1" applyBorder="1" applyAlignment="1" applyProtection="1">
      <alignment horizontal="left" vertical="top" wrapText="1"/>
      <protection locked="0"/>
    </xf>
    <xf numFmtId="0" fontId="70" fillId="0" borderId="28" xfId="0" applyFont="1" applyFill="1" applyBorder="1" applyAlignment="1" applyProtection="1">
      <alignment horizontal="left" vertical="top" wrapText="1"/>
      <protection locked="0"/>
    </xf>
    <xf numFmtId="0" fontId="70" fillId="0" borderId="29" xfId="0" applyFont="1" applyFill="1" applyBorder="1" applyAlignment="1" applyProtection="1">
      <alignment horizontal="left" vertical="top" wrapText="1"/>
      <protection locked="0"/>
    </xf>
    <xf numFmtId="0" fontId="70" fillId="0" borderId="30" xfId="0" applyFont="1" applyFill="1" applyBorder="1" applyAlignment="1" applyProtection="1">
      <alignment horizontal="left" vertical="top" wrapText="1"/>
      <protection locked="0"/>
    </xf>
    <xf numFmtId="0" fontId="52" fillId="0" borderId="15" xfId="0" applyFont="1" applyFill="1" applyBorder="1" applyAlignment="1" applyProtection="1">
      <alignment horizontal="left" vertical="center" wrapText="1"/>
      <protection locked="0"/>
    </xf>
    <xf numFmtId="0" fontId="52" fillId="0" borderId="10" xfId="0" applyFont="1" applyFill="1" applyBorder="1" applyAlignment="1" applyProtection="1">
      <alignment horizontal="left" vertical="center" wrapText="1"/>
      <protection locked="0"/>
    </xf>
    <xf numFmtId="0" fontId="52" fillId="0" borderId="20" xfId="0" applyFont="1" applyFill="1" applyBorder="1" applyAlignment="1" applyProtection="1">
      <alignment horizontal="left" vertical="center" wrapText="1"/>
      <protection locked="0"/>
    </xf>
    <xf numFmtId="0" fontId="52" fillId="0" borderId="19" xfId="0" applyFont="1" applyFill="1" applyBorder="1" applyAlignment="1" applyProtection="1">
      <alignment horizontal="left" vertical="center" wrapText="1"/>
      <protection locked="0"/>
    </xf>
    <xf numFmtId="0" fontId="52" fillId="0" borderId="0" xfId="0" applyFont="1" applyFill="1" applyBorder="1" applyAlignment="1" applyProtection="1">
      <alignment horizontal="left" vertical="center" wrapText="1"/>
      <protection locked="0"/>
    </xf>
    <xf numFmtId="0" fontId="52" fillId="0" borderId="18" xfId="0" applyFont="1" applyFill="1" applyBorder="1" applyAlignment="1" applyProtection="1">
      <alignment horizontal="left" vertical="center" wrapText="1"/>
      <protection locked="0"/>
    </xf>
    <xf numFmtId="0" fontId="52" fillId="0" borderId="21" xfId="0" applyFont="1" applyFill="1" applyBorder="1" applyAlignment="1" applyProtection="1">
      <alignment horizontal="left" vertical="center" wrapText="1"/>
      <protection locked="0"/>
    </xf>
    <xf numFmtId="0" fontId="52" fillId="0" borderId="17" xfId="0" applyFont="1" applyFill="1" applyBorder="1" applyAlignment="1" applyProtection="1">
      <alignment horizontal="left" vertical="center" wrapText="1"/>
      <protection locked="0"/>
    </xf>
    <xf numFmtId="0" fontId="52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49" fontId="15" fillId="0" borderId="0" xfId="0" applyNumberFormat="1" applyFont="1" applyBorder="1" applyAlignment="1" applyProtection="1">
      <alignment horizontal="center" vertical="top"/>
      <protection locked="0"/>
    </xf>
    <xf numFmtId="0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20" xfId="0" applyFont="1" applyBorder="1" applyAlignment="1" applyProtection="1">
      <alignment horizontal="center" vertical="top"/>
      <protection locked="0"/>
    </xf>
    <xf numFmtId="0" fontId="2" fillId="0" borderId="14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9" fillId="24" borderId="31" xfId="0" applyFont="1" applyFill="1" applyBorder="1" applyAlignment="1" applyProtection="1">
      <alignment horizontal="center" vertical="center" wrapText="1"/>
      <protection locked="0"/>
    </xf>
    <xf numFmtId="0" fontId="19" fillId="24" borderId="33" xfId="0" applyFont="1" applyFill="1" applyBorder="1" applyAlignment="1" applyProtection="1">
      <alignment horizontal="center" vertical="center" wrapText="1"/>
      <protection locked="0"/>
    </xf>
    <xf numFmtId="0" fontId="19" fillId="24" borderId="15" xfId="0" applyFont="1" applyFill="1" applyBorder="1" applyAlignment="1" applyProtection="1">
      <alignment horizontal="center" vertical="center" wrapText="1"/>
      <protection locked="0"/>
    </xf>
    <xf numFmtId="0" fontId="19" fillId="24" borderId="20" xfId="0" applyFont="1" applyFill="1" applyBorder="1" applyAlignment="1" applyProtection="1">
      <alignment horizontal="center" vertical="center" wrapText="1"/>
      <protection locked="0"/>
    </xf>
    <xf numFmtId="0" fontId="19" fillId="24" borderId="21" xfId="0" applyFont="1" applyFill="1" applyBorder="1" applyAlignment="1" applyProtection="1">
      <alignment horizontal="center" vertical="center" wrapText="1"/>
      <protection locked="0"/>
    </xf>
    <xf numFmtId="0" fontId="19" fillId="24" borderId="22" xfId="0" applyFont="1" applyFill="1" applyBorder="1" applyAlignment="1" applyProtection="1">
      <alignment horizontal="center" vertical="center" wrapText="1"/>
      <protection locked="0"/>
    </xf>
    <xf numFmtId="0" fontId="10" fillId="24" borderId="14" xfId="0" applyFont="1" applyFill="1" applyBorder="1" applyAlignment="1" applyProtection="1">
      <alignment horizontal="left" vertical="center" wrapText="1"/>
      <protection locked="0"/>
    </xf>
    <xf numFmtId="0" fontId="10" fillId="24" borderId="12" xfId="0" applyFont="1" applyFill="1" applyBorder="1" applyAlignment="1" applyProtection="1">
      <alignment horizontal="left" vertical="center" wrapText="1"/>
      <protection locked="0"/>
    </xf>
    <xf numFmtId="0" fontId="10" fillId="24" borderId="14" xfId="0" applyFont="1" applyFill="1" applyBorder="1" applyAlignment="1" applyProtection="1">
      <alignment horizontal="left" vertical="center" wrapText="1"/>
    </xf>
    <xf numFmtId="0" fontId="10" fillId="24" borderId="11" xfId="0" applyFont="1" applyFill="1" applyBorder="1" applyAlignment="1" applyProtection="1">
      <alignment horizontal="left" vertical="center" wrapText="1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10" fillId="24" borderId="13" xfId="0" applyNumberFormat="1" applyFont="1" applyFill="1" applyBorder="1" applyAlignment="1" applyProtection="1">
      <alignment horizontal="right" vertical="center" wrapText="1"/>
    </xf>
    <xf numFmtId="0" fontId="63" fillId="0" borderId="13" xfId="0" applyFont="1" applyFill="1" applyBorder="1" applyAlignment="1" applyProtection="1">
      <alignment horizontal="left" vertical="center" wrapText="1"/>
      <protection locked="0"/>
    </xf>
    <xf numFmtId="0" fontId="63" fillId="0" borderId="14" xfId="0" applyFont="1" applyBorder="1" applyAlignment="1" applyProtection="1">
      <alignment horizontal="left" vertical="top" wrapText="1"/>
      <protection locked="0"/>
    </xf>
    <xf numFmtId="0" fontId="63" fillId="0" borderId="12" xfId="0" applyFont="1" applyBorder="1" applyAlignment="1" applyProtection="1">
      <alignment horizontal="left" vertical="top" wrapText="1"/>
      <protection locked="0"/>
    </xf>
    <xf numFmtId="0" fontId="17" fillId="0" borderId="14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17" fillId="0" borderId="14" xfId="0" applyFont="1" applyBorder="1" applyAlignment="1" applyProtection="1">
      <alignment vertical="center" wrapText="1"/>
      <protection locked="0"/>
    </xf>
    <xf numFmtId="0" fontId="17" fillId="0" borderId="11" xfId="0" applyFont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center" vertical="top" wrapText="1"/>
      <protection locked="0"/>
    </xf>
    <xf numFmtId="0" fontId="16" fillId="24" borderId="13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righ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center"/>
    </xf>
    <xf numFmtId="0" fontId="0" fillId="24" borderId="13" xfId="0" applyFill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vertical="center" wrapText="1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vertical="center" wrapText="1"/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18" xfId="0" applyFill="1" applyBorder="1" applyAlignment="1" applyProtection="1">
      <alignment horizontal="left" vertical="center" wrapText="1"/>
      <protection locked="0"/>
    </xf>
    <xf numFmtId="0" fontId="0" fillId="0" borderId="21" xfId="0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0" fontId="0" fillId="0" borderId="22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10" fillId="24" borderId="14" xfId="0" applyFont="1" applyFill="1" applyBorder="1" applyAlignment="1" applyProtection="1">
      <alignment horizontal="left" vertical="top" wrapText="1"/>
    </xf>
    <xf numFmtId="0" fontId="10" fillId="24" borderId="12" xfId="0" applyFont="1" applyFill="1" applyBorder="1" applyAlignment="1" applyProtection="1">
      <alignment horizontal="left" vertical="top" wrapText="1"/>
    </xf>
    <xf numFmtId="3" fontId="10" fillId="0" borderId="14" xfId="0" applyNumberFormat="1" applyFont="1" applyBorder="1" applyAlignment="1" applyProtection="1">
      <alignment horizontal="right" vertical="top" wrapText="1"/>
      <protection locked="0"/>
    </xf>
    <xf numFmtId="3" fontId="10" fillId="0" borderId="12" xfId="0" applyNumberFormat="1" applyFont="1" applyBorder="1" applyAlignment="1" applyProtection="1">
      <alignment horizontal="right" vertical="top" wrapText="1"/>
      <protection locked="0"/>
    </xf>
    <xf numFmtId="0" fontId="10" fillId="24" borderId="14" xfId="0" applyFont="1" applyFill="1" applyBorder="1" applyAlignment="1" applyProtection="1">
      <alignment horizontal="center"/>
      <protection locked="0"/>
    </xf>
    <xf numFmtId="0" fontId="10" fillId="24" borderId="12" xfId="0" applyFont="1" applyFill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3" fontId="10" fillId="0" borderId="14" xfId="0" applyNumberFormat="1" applyFont="1" applyBorder="1" applyAlignment="1" applyProtection="1">
      <alignment horizontal="right" vertical="center" wrapText="1"/>
    </xf>
    <xf numFmtId="3" fontId="10" fillId="0" borderId="12" xfId="0" applyNumberFormat="1" applyFont="1" applyBorder="1" applyAlignment="1" applyProtection="1">
      <alignment horizontal="right" vertical="center" wrapText="1"/>
    </xf>
    <xf numFmtId="3" fontId="62" fillId="0" borderId="14" xfId="0" applyNumberFormat="1" applyFont="1" applyBorder="1" applyAlignment="1" applyProtection="1">
      <alignment horizontal="right" vertical="top" wrapText="1"/>
      <protection locked="0"/>
    </xf>
    <xf numFmtId="3" fontId="62" fillId="0" borderId="12" xfId="0" applyNumberFormat="1" applyFont="1" applyBorder="1" applyAlignment="1" applyProtection="1">
      <alignment horizontal="right" vertical="top" wrapText="1"/>
      <protection locked="0"/>
    </xf>
    <xf numFmtId="3" fontId="2" fillId="24" borderId="14" xfId="0" applyNumberFormat="1" applyFont="1" applyFill="1" applyBorder="1" applyAlignment="1" applyProtection="1">
      <alignment horizontal="right" vertical="top" wrapText="1"/>
    </xf>
    <xf numFmtId="3" fontId="2" fillId="24" borderId="12" xfId="0" applyNumberFormat="1" applyFont="1" applyFill="1" applyBorder="1" applyAlignment="1" applyProtection="1">
      <alignment horizontal="right" vertical="top" wrapText="1"/>
    </xf>
    <xf numFmtId="0" fontId="17" fillId="0" borderId="14" xfId="0" applyNumberFormat="1" applyFont="1" applyBorder="1" applyAlignment="1" applyProtection="1">
      <alignment horizontal="left" vertical="top" wrapText="1"/>
      <protection locked="0"/>
    </xf>
    <xf numFmtId="0" fontId="17" fillId="0" borderId="11" xfId="0" applyNumberFormat="1" applyFont="1" applyBorder="1" applyAlignment="1" applyProtection="1">
      <alignment horizontal="left" vertical="top" wrapText="1"/>
      <protection locked="0"/>
    </xf>
    <xf numFmtId="0" fontId="17" fillId="0" borderId="12" xfId="0" applyNumberFormat="1" applyFont="1" applyBorder="1" applyAlignment="1" applyProtection="1">
      <alignment horizontal="left" vertical="top" wrapText="1"/>
      <protection locked="0"/>
    </xf>
    <xf numFmtId="0" fontId="2" fillId="24" borderId="14" xfId="0" applyFont="1" applyFill="1" applyBorder="1" applyAlignment="1" applyProtection="1">
      <alignment horizontal="left" vertical="top" wrapText="1"/>
    </xf>
    <xf numFmtId="0" fontId="2" fillId="24" borderId="11" xfId="0" applyFont="1" applyFill="1" applyBorder="1" applyAlignment="1" applyProtection="1">
      <alignment horizontal="left" vertical="top" wrapText="1"/>
    </xf>
    <xf numFmtId="0" fontId="2" fillId="24" borderId="14" xfId="0" applyFont="1" applyFill="1" applyBorder="1" applyAlignment="1" applyProtection="1">
      <alignment horizontal="center" vertical="top" wrapText="1"/>
      <protection locked="0"/>
    </xf>
    <xf numFmtId="0" fontId="2" fillId="24" borderId="12" xfId="0" applyFont="1" applyFill="1" applyBorder="1" applyAlignment="1" applyProtection="1">
      <alignment horizontal="center" vertical="top" wrapText="1"/>
      <protection locked="0"/>
    </xf>
    <xf numFmtId="0" fontId="17" fillId="0" borderId="14" xfId="0" applyNumberFormat="1" applyFont="1" applyBorder="1" applyAlignment="1" applyProtection="1">
      <alignment horizontal="left" vertical="center" wrapText="1"/>
      <protection locked="0"/>
    </xf>
    <xf numFmtId="0" fontId="17" fillId="0" borderId="11" xfId="0" applyNumberFormat="1" applyFont="1" applyBorder="1" applyAlignment="1" applyProtection="1">
      <alignment horizontal="left" vertical="center" wrapText="1"/>
      <protection locked="0"/>
    </xf>
    <xf numFmtId="0" fontId="17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3" fontId="2" fillId="24" borderId="11" xfId="0" applyNumberFormat="1" applyFont="1" applyFill="1" applyBorder="1" applyAlignment="1" applyProtection="1">
      <alignment horizontal="right" vertical="top" wrapText="1"/>
    </xf>
    <xf numFmtId="0" fontId="4" fillId="0" borderId="14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12" xfId="0" applyFont="1" applyBorder="1" applyAlignment="1" applyProtection="1">
      <alignment horizontal="center" vertical="top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24" fillId="0" borderId="23" xfId="0" applyFont="1" applyFill="1" applyBorder="1" applyAlignment="1" applyProtection="1">
      <alignment horizontal="center" vertical="top" wrapText="1"/>
      <protection locked="0"/>
    </xf>
    <xf numFmtId="0" fontId="24" fillId="0" borderId="24" xfId="0" applyFont="1" applyFill="1" applyBorder="1" applyAlignment="1" applyProtection="1">
      <alignment horizontal="center" vertical="top" wrapText="1"/>
      <protection locked="0"/>
    </xf>
    <xf numFmtId="0" fontId="24" fillId="0" borderId="25" xfId="0" applyFont="1" applyFill="1" applyBorder="1" applyAlignment="1" applyProtection="1">
      <alignment horizontal="center" vertical="top" wrapText="1"/>
      <protection locked="0"/>
    </xf>
    <xf numFmtId="0" fontId="24" fillId="0" borderId="26" xfId="0" applyFont="1" applyFill="1" applyBorder="1" applyAlignment="1" applyProtection="1">
      <alignment horizontal="center" vertical="top" wrapText="1"/>
      <protection locked="0"/>
    </xf>
    <xf numFmtId="0" fontId="24" fillId="0" borderId="0" xfId="0" applyFont="1" applyFill="1" applyBorder="1" applyAlignment="1" applyProtection="1">
      <alignment horizontal="center" vertical="top" wrapText="1"/>
      <protection locked="0"/>
    </xf>
    <xf numFmtId="0" fontId="24" fillId="0" borderId="27" xfId="0" applyFont="1" applyFill="1" applyBorder="1" applyAlignment="1" applyProtection="1">
      <alignment horizontal="center" vertical="top" wrapText="1"/>
      <protection locked="0"/>
    </xf>
    <xf numFmtId="0" fontId="24" fillId="0" borderId="28" xfId="0" applyFont="1" applyFill="1" applyBorder="1" applyAlignment="1" applyProtection="1">
      <alignment horizontal="center" vertical="top" wrapText="1"/>
      <protection locked="0"/>
    </xf>
    <xf numFmtId="0" fontId="24" fillId="0" borderId="29" xfId="0" applyFont="1" applyFill="1" applyBorder="1" applyAlignment="1" applyProtection="1">
      <alignment horizontal="center" vertical="top" wrapText="1"/>
      <protection locked="0"/>
    </xf>
    <xf numFmtId="0" fontId="24" fillId="0" borderId="30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0" borderId="11" xfId="0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left" vertical="center"/>
    </xf>
    <xf numFmtId="0" fontId="0" fillId="0" borderId="11" xfId="0" applyBorder="1" applyAlignment="1" applyProtection="1">
      <alignment horizontal="center"/>
    </xf>
    <xf numFmtId="49" fontId="15" fillId="0" borderId="17" xfId="0" applyNumberFormat="1" applyFont="1" applyBorder="1" applyAlignment="1" applyProtection="1">
      <alignment horizontal="center" vertical="top"/>
    </xf>
    <xf numFmtId="0" fontId="0" fillId="0" borderId="15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27" fillId="24" borderId="14" xfId="0" applyFont="1" applyFill="1" applyBorder="1" applyAlignment="1" applyProtection="1">
      <alignment horizontal="left" vertical="center"/>
    </xf>
    <xf numFmtId="0" fontId="27" fillId="24" borderId="11" xfId="0" applyFont="1" applyFill="1" applyBorder="1" applyAlignment="1" applyProtection="1">
      <alignment horizontal="left" vertical="center"/>
    </xf>
    <xf numFmtId="0" fontId="27" fillId="24" borderId="12" xfId="0" applyFont="1" applyFill="1" applyBorder="1" applyAlignment="1" applyProtection="1">
      <alignment horizontal="left" vertical="center"/>
    </xf>
    <xf numFmtId="0" fontId="2" fillId="24" borderId="31" xfId="0" applyFont="1" applyFill="1" applyBorder="1" applyAlignment="1" applyProtection="1">
      <alignment horizontal="center" vertical="center"/>
    </xf>
    <xf numFmtId="0" fontId="2" fillId="24" borderId="32" xfId="0" applyFont="1" applyFill="1" applyBorder="1" applyAlignment="1" applyProtection="1">
      <alignment horizontal="center" vertical="center"/>
    </xf>
    <xf numFmtId="0" fontId="2" fillId="24" borderId="33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20" xfId="0" applyFont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18" xfId="0" applyFont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left" vertical="top" wrapText="1"/>
    </xf>
    <xf numFmtId="0" fontId="2" fillId="0" borderId="17" xfId="0" applyFont="1" applyBorder="1" applyAlignment="1" applyProtection="1">
      <alignment horizontal="left" vertical="top" wrapText="1"/>
    </xf>
    <xf numFmtId="0" fontId="2" fillId="0" borderId="22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left"/>
    </xf>
    <xf numFmtId="0" fontId="27" fillId="24" borderId="10" xfId="0" applyFont="1" applyFill="1" applyBorder="1" applyAlignment="1" applyProtection="1">
      <alignment horizontal="left"/>
    </xf>
    <xf numFmtId="0" fontId="27" fillId="24" borderId="20" xfId="0" applyFont="1" applyFill="1" applyBorder="1" applyAlignment="1" applyProtection="1">
      <alignment horizontal="left"/>
    </xf>
    <xf numFmtId="0" fontId="2" fillId="0" borderId="15" xfId="0" applyFont="1" applyBorder="1" applyAlignment="1" applyProtection="1">
      <alignment horizontal="left" vertical="top" wrapText="1" readingOrder="1"/>
    </xf>
    <xf numFmtId="0" fontId="2" fillId="0" borderId="10" xfId="0" applyFont="1" applyBorder="1" applyAlignment="1" applyProtection="1">
      <alignment horizontal="left" vertical="top" wrapText="1" readingOrder="1"/>
    </xf>
    <xf numFmtId="0" fontId="2" fillId="0" borderId="20" xfId="0" applyFont="1" applyBorder="1" applyAlignment="1" applyProtection="1">
      <alignment horizontal="left" vertical="top" wrapText="1" readingOrder="1"/>
    </xf>
    <xf numFmtId="0" fontId="2" fillId="0" borderId="19" xfId="0" applyFont="1" applyBorder="1" applyAlignment="1" applyProtection="1">
      <alignment horizontal="left" vertical="top" wrapText="1" readingOrder="1"/>
    </xf>
    <xf numFmtId="0" fontId="2" fillId="0" borderId="0" xfId="0" applyFont="1" applyBorder="1" applyAlignment="1" applyProtection="1">
      <alignment horizontal="left" vertical="top" wrapText="1" readingOrder="1"/>
    </xf>
    <xf numFmtId="0" fontId="2" fillId="0" borderId="18" xfId="0" applyFont="1" applyBorder="1" applyAlignment="1" applyProtection="1">
      <alignment horizontal="left" vertical="top" wrapText="1" readingOrder="1"/>
    </xf>
    <xf numFmtId="0" fontId="2" fillId="0" borderId="14" xfId="0" applyFont="1" applyBorder="1" applyAlignment="1" applyProtection="1">
      <alignment horizontal="left" vertical="top" wrapText="1" readingOrder="1"/>
    </xf>
    <xf numFmtId="0" fontId="2" fillId="0" borderId="11" xfId="0" applyFont="1" applyBorder="1" applyAlignment="1" applyProtection="1">
      <alignment horizontal="left" vertical="top" wrapText="1" readingOrder="1"/>
    </xf>
    <xf numFmtId="0" fontId="2" fillId="0" borderId="12" xfId="0" applyFont="1" applyBorder="1" applyAlignment="1" applyProtection="1">
      <alignment horizontal="left" vertical="top" wrapText="1" readingOrder="1"/>
    </xf>
    <xf numFmtId="0" fontId="0" fillId="0" borderId="0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vertical="top" wrapText="1"/>
    </xf>
  </cellXfs>
  <cellStyles count="5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alculation 3" xfId="27"/>
    <cellStyle name="Check Cell 2" xfId="28"/>
    <cellStyle name="Comma 2" xfId="29"/>
    <cellStyle name="Comma 3" xfId="30"/>
    <cellStyle name="Comma 4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iperveza" xfId="38" builtinId="8"/>
    <cellStyle name="Input 2" xfId="39"/>
    <cellStyle name="Input 3" xfId="40"/>
    <cellStyle name="Linked Cell 2" xfId="41"/>
    <cellStyle name="Neutral 2" xfId="42"/>
    <cellStyle name="Normal 2" xfId="43"/>
    <cellStyle name="Normal 2 2" xfId="44"/>
    <cellStyle name="Normal 3" xfId="45"/>
    <cellStyle name="Normal 4" xfId="46"/>
    <cellStyle name="Normalan" xfId="0" builtinId="0"/>
    <cellStyle name="Note 2" xfId="47"/>
    <cellStyle name="Note 3" xfId="48"/>
    <cellStyle name="Output 2" xfId="49"/>
    <cellStyle name="Output 3" xfId="50"/>
    <cellStyle name="Percent 2" xfId="52"/>
    <cellStyle name="Percent 3" xfId="53"/>
    <cellStyle name="Percent 4" xfId="54"/>
    <cellStyle name="Procenat" xfId="51" builtinId="5"/>
    <cellStyle name="Title 2" xfId="55"/>
    <cellStyle name="Total 2" xfId="56"/>
    <cellStyle name="Total 3" xfId="57"/>
    <cellStyle name="Warning Text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17Ek5jxhk-g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17Ek5jxhk-g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youtube.com/watch?v=17Ek5jxhk-g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60"/>
    <pageSetUpPr fitToPage="1"/>
  </sheetPr>
  <dimension ref="A1:AI133"/>
  <sheetViews>
    <sheetView view="pageBreakPreview" zoomScale="85" zoomScaleSheetLayoutView="85" workbookViewId="0">
      <selection activeCell="H100" sqref="H100"/>
    </sheetView>
  </sheetViews>
  <sheetFormatPr defaultRowHeight="15" x14ac:dyDescent="0.25"/>
  <cols>
    <col min="1" max="1" width="6.5703125" style="41" customWidth="1"/>
    <col min="2" max="2" width="10.42578125" style="41" customWidth="1"/>
    <col min="3" max="3" width="9" style="41" customWidth="1"/>
    <col min="4" max="4" width="26.140625" style="41" customWidth="1"/>
    <col min="5" max="14" width="11.7109375" style="41" customWidth="1"/>
    <col min="15" max="15" width="13.7109375" style="41" customWidth="1"/>
    <col min="16" max="16" width="12" style="41" customWidth="1"/>
    <col min="17" max="18" width="9.140625" style="41"/>
    <col min="19" max="19" width="9.42578125" style="41" customWidth="1"/>
    <col min="20" max="20" width="13.140625" style="41" customWidth="1"/>
    <col min="21" max="24" width="9.140625" style="41"/>
    <col min="25" max="25" width="10" style="41" customWidth="1"/>
    <col min="26" max="26" width="12.42578125" style="41" customWidth="1"/>
    <col min="27" max="27" width="9.140625" style="41"/>
    <col min="28" max="28" width="0" style="41" hidden="1" customWidth="1"/>
    <col min="29" max="30" width="9.140625" style="41"/>
    <col min="31" max="31" width="41.5703125" style="41" customWidth="1"/>
    <col min="32" max="16384" width="9.140625" style="41"/>
  </cols>
  <sheetData>
    <row r="1" spans="1:27" ht="18.75" customHeight="1" x14ac:dyDescent="0.25">
      <c r="A1" s="338" t="s">
        <v>768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40"/>
      <c r="O1" s="183"/>
    </row>
    <row r="2" spans="1:27" ht="22.5" customHeight="1" x14ac:dyDescent="0.25">
      <c r="A2" s="341" t="s">
        <v>769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3"/>
      <c r="O2" s="184"/>
    </row>
    <row r="3" spans="1:27" ht="15.75" customHeight="1" x14ac:dyDescent="0.25">
      <c r="A3" s="200"/>
      <c r="B3" s="116"/>
      <c r="C3" s="116"/>
      <c r="D3" s="202"/>
      <c r="E3" s="202"/>
      <c r="F3" s="202"/>
      <c r="G3" s="202"/>
      <c r="H3" s="202"/>
      <c r="I3" s="202"/>
      <c r="J3" s="202"/>
      <c r="K3" s="203"/>
      <c r="L3" s="203"/>
    </row>
    <row r="4" spans="1:27" ht="15" customHeight="1" x14ac:dyDescent="0.25">
      <c r="A4" s="297" t="s">
        <v>757</v>
      </c>
      <c r="B4" s="298"/>
      <c r="C4" s="299"/>
      <c r="D4" s="350"/>
      <c r="E4" s="351"/>
      <c r="F4" s="351"/>
      <c r="G4" s="351"/>
      <c r="H4" s="351"/>
      <c r="I4" s="351"/>
      <c r="J4" s="351"/>
      <c r="K4" s="351"/>
      <c r="L4" s="351"/>
      <c r="M4" s="261"/>
      <c r="N4" s="262"/>
      <c r="O4" s="24"/>
      <c r="P4" s="44"/>
      <c r="W4" s="175" t="e">
        <f>VLOOKUP($D$6,Упутство!$A$76:$B$90,2,FALSE)</f>
        <v>#N/A</v>
      </c>
      <c r="AA4" s="42"/>
    </row>
    <row r="5" spans="1:27" ht="15" customHeight="1" x14ac:dyDescent="0.25">
      <c r="A5" s="352" t="s">
        <v>758</v>
      </c>
      <c r="B5" s="353"/>
      <c r="C5" s="354"/>
      <c r="D5" s="350"/>
      <c r="E5" s="351"/>
      <c r="F5" s="351"/>
      <c r="G5" s="351"/>
      <c r="H5" s="351"/>
      <c r="I5" s="351"/>
      <c r="J5" s="351"/>
      <c r="K5" s="351"/>
      <c r="L5" s="351"/>
      <c r="M5" s="261"/>
      <c r="N5" s="262"/>
      <c r="O5" s="24"/>
      <c r="P5" s="44"/>
      <c r="W5" s="175" t="e">
        <f>VLOOKUP($B$15,Упутство!$A$93:$B$124,2,FALSE)</f>
        <v>#N/A</v>
      </c>
      <c r="AA5" s="42"/>
    </row>
    <row r="6" spans="1:27" ht="15" customHeight="1" x14ac:dyDescent="0.25">
      <c r="A6" s="302" t="s">
        <v>216</v>
      </c>
      <c r="B6" s="303"/>
      <c r="C6" s="304"/>
      <c r="D6" s="201" t="str">
        <f>IF(D5="","",VLOOKUP(D5,Упутство!A2:B18,2,FALSE))</f>
        <v/>
      </c>
      <c r="E6" s="327"/>
      <c r="F6" s="328"/>
      <c r="G6" s="328"/>
      <c r="H6" s="328"/>
      <c r="I6" s="328"/>
      <c r="J6" s="328"/>
      <c r="K6" s="328"/>
      <c r="L6" s="328"/>
      <c r="M6" s="261"/>
      <c r="N6" s="262"/>
      <c r="O6" s="24"/>
      <c r="P6" s="44"/>
      <c r="W6" s="175" t="e">
        <f>VLOOKUP($B$21,Упутство!$A$93:$B$124,2,FALSE)</f>
        <v>#N/A</v>
      </c>
      <c r="AA6" s="42"/>
    </row>
    <row r="7" spans="1:27" ht="30" customHeight="1" x14ac:dyDescent="0.25">
      <c r="A7" s="302" t="s">
        <v>759</v>
      </c>
      <c r="B7" s="303"/>
      <c r="C7" s="304"/>
      <c r="D7" s="344" t="str">
        <f>IF(D6="","",VLOOKUP(D6,Упутство!$B$2:$C$18,2,FALSE))</f>
        <v/>
      </c>
      <c r="E7" s="345"/>
      <c r="F7" s="345"/>
      <c r="G7" s="345"/>
      <c r="H7" s="345"/>
      <c r="I7" s="345"/>
      <c r="J7" s="345"/>
      <c r="K7" s="345"/>
      <c r="L7" s="345"/>
      <c r="M7" s="345"/>
      <c r="N7" s="346"/>
      <c r="O7" s="24"/>
      <c r="P7" s="44"/>
      <c r="W7" s="175" t="e">
        <f>VLOOKUP($B$27,Упутство!$A$93:$B$124,2,FALSE)</f>
        <v>#N/A</v>
      </c>
      <c r="AA7" s="42"/>
    </row>
    <row r="8" spans="1:27" ht="28.5" customHeight="1" x14ac:dyDescent="0.25">
      <c r="A8" s="302" t="s">
        <v>766</v>
      </c>
      <c r="B8" s="303"/>
      <c r="C8" s="304"/>
      <c r="D8" s="347"/>
      <c r="E8" s="348"/>
      <c r="F8" s="348"/>
      <c r="G8" s="348"/>
      <c r="H8" s="348"/>
      <c r="I8" s="348"/>
      <c r="J8" s="348"/>
      <c r="K8" s="348"/>
      <c r="L8" s="348"/>
      <c r="M8" s="348"/>
      <c r="N8" s="349"/>
      <c r="O8" s="24"/>
      <c r="P8" s="44"/>
      <c r="W8" s="175" t="e">
        <f>VLOOKUP($B$27,Упутство!$A$93:$B$124,2,FALSE)</f>
        <v>#N/A</v>
      </c>
      <c r="AA8" s="42"/>
    </row>
    <row r="9" spans="1:27" ht="32.25" customHeight="1" x14ac:dyDescent="0.25">
      <c r="A9" s="302" t="s">
        <v>767</v>
      </c>
      <c r="B9" s="303"/>
      <c r="C9" s="304"/>
      <c r="D9" s="347"/>
      <c r="E9" s="348"/>
      <c r="F9" s="348"/>
      <c r="G9" s="348"/>
      <c r="H9" s="348"/>
      <c r="I9" s="348"/>
      <c r="J9" s="348"/>
      <c r="K9" s="348"/>
      <c r="L9" s="348"/>
      <c r="M9" s="348"/>
      <c r="N9" s="349"/>
      <c r="O9" s="24"/>
      <c r="P9" s="44"/>
      <c r="W9" s="175" t="e">
        <f>VLOOKUP($B$39,Упутство!$A$93:$B$124,2,FALSE)</f>
        <v>#N/A</v>
      </c>
      <c r="AA9" s="42"/>
    </row>
    <row r="10" spans="1:27" ht="29.25" customHeight="1" x14ac:dyDescent="0.25">
      <c r="A10" s="302" t="s">
        <v>1626</v>
      </c>
      <c r="B10" s="303"/>
      <c r="C10" s="304"/>
      <c r="D10" s="347"/>
      <c r="E10" s="348"/>
      <c r="F10" s="348"/>
      <c r="G10" s="348"/>
      <c r="H10" s="348"/>
      <c r="I10" s="348"/>
      <c r="J10" s="348"/>
      <c r="K10" s="348"/>
      <c r="L10" s="348"/>
      <c r="M10" s="348"/>
      <c r="N10" s="349"/>
      <c r="O10" s="24"/>
      <c r="P10" s="44"/>
      <c r="AA10" s="42"/>
    </row>
    <row r="11" spans="1:27" ht="28.5" customHeight="1" x14ac:dyDescent="0.25">
      <c r="A11" s="302" t="s">
        <v>722</v>
      </c>
      <c r="B11" s="303"/>
      <c r="C11" s="304"/>
      <c r="D11" s="347"/>
      <c r="E11" s="348"/>
      <c r="F11" s="348"/>
      <c r="G11" s="348"/>
      <c r="H11" s="348"/>
      <c r="I11" s="348"/>
      <c r="J11" s="348"/>
      <c r="K11" s="348"/>
      <c r="L11" s="348"/>
      <c r="M11" s="348"/>
      <c r="N11" s="349"/>
      <c r="O11" s="24"/>
      <c r="P11" s="44"/>
      <c r="AA11" s="42"/>
    </row>
    <row r="12" spans="1:27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5"/>
      <c r="L12" s="185"/>
      <c r="M12" s="185"/>
      <c r="N12" s="186"/>
      <c r="O12" s="24"/>
      <c r="P12" s="44"/>
      <c r="AA12" s="42"/>
    </row>
    <row r="13" spans="1:27" ht="15" customHeight="1" x14ac:dyDescent="0.25">
      <c r="A13" s="301"/>
      <c r="B13" s="300" t="s">
        <v>212</v>
      </c>
      <c r="C13" s="300"/>
      <c r="D13" s="300"/>
      <c r="E13" s="300" t="s">
        <v>2643</v>
      </c>
      <c r="F13" s="300"/>
      <c r="G13" s="300"/>
      <c r="H13" s="300"/>
      <c r="I13" s="300"/>
      <c r="J13" s="300"/>
      <c r="K13" s="300"/>
      <c r="L13" s="300"/>
      <c r="M13" s="300"/>
      <c r="N13" s="300"/>
      <c r="O13" s="187"/>
      <c r="P13" s="44"/>
      <c r="AA13" s="42"/>
    </row>
    <row r="14" spans="1:27" ht="50.25" customHeight="1" x14ac:dyDescent="0.25">
      <c r="A14" s="301"/>
      <c r="B14" s="300"/>
      <c r="C14" s="300"/>
      <c r="D14" s="300"/>
      <c r="E14" s="300" t="s">
        <v>213</v>
      </c>
      <c r="F14" s="300"/>
      <c r="G14" s="300"/>
      <c r="H14" s="179" t="s">
        <v>2785</v>
      </c>
      <c r="I14" s="179" t="s">
        <v>2647</v>
      </c>
      <c r="J14" s="179" t="s">
        <v>2786</v>
      </c>
      <c r="K14" s="179" t="s">
        <v>2792</v>
      </c>
      <c r="L14" s="310" t="s">
        <v>2641</v>
      </c>
      <c r="M14" s="321"/>
      <c r="N14" s="311"/>
      <c r="O14" s="187"/>
      <c r="P14" s="44"/>
      <c r="AA14" s="42"/>
    </row>
    <row r="15" spans="1:27" ht="25.5" customHeight="1" x14ac:dyDescent="0.25">
      <c r="A15" s="306">
        <v>1</v>
      </c>
      <c r="B15" s="305"/>
      <c r="C15" s="305"/>
      <c r="D15" s="305"/>
      <c r="E15" s="307"/>
      <c r="F15" s="307"/>
      <c r="G15" s="307"/>
      <c r="H15" s="256"/>
      <c r="I15" s="256"/>
      <c r="J15" s="256"/>
      <c r="K15" s="256"/>
      <c r="L15" s="337"/>
      <c r="M15" s="337"/>
      <c r="N15" s="337"/>
      <c r="O15" s="187"/>
      <c r="P15" s="44"/>
      <c r="AA15" s="42"/>
    </row>
    <row r="16" spans="1:27" ht="25.5" customHeight="1" x14ac:dyDescent="0.25">
      <c r="A16" s="306"/>
      <c r="B16" s="305"/>
      <c r="C16" s="305"/>
      <c r="D16" s="305"/>
      <c r="E16" s="307"/>
      <c r="F16" s="307"/>
      <c r="G16" s="307"/>
      <c r="H16" s="257"/>
      <c r="I16" s="257"/>
      <c r="J16" s="256"/>
      <c r="K16" s="256"/>
      <c r="L16" s="337"/>
      <c r="M16" s="337"/>
      <c r="N16" s="337"/>
      <c r="O16" s="187"/>
      <c r="P16" s="44"/>
      <c r="AA16" s="42"/>
    </row>
    <row r="17" spans="1:35" ht="25.5" customHeight="1" x14ac:dyDescent="0.25">
      <c r="A17" s="306"/>
      <c r="B17" s="305"/>
      <c r="C17" s="305"/>
      <c r="D17" s="305"/>
      <c r="E17" s="307"/>
      <c r="F17" s="307"/>
      <c r="G17" s="307"/>
      <c r="H17" s="256"/>
      <c r="I17" s="256"/>
      <c r="J17" s="256"/>
      <c r="K17" s="256"/>
      <c r="L17" s="337"/>
      <c r="M17" s="337"/>
      <c r="N17" s="337"/>
      <c r="O17" s="187"/>
      <c r="P17" s="44"/>
      <c r="AA17" s="42"/>
    </row>
    <row r="18" spans="1:35" ht="15" customHeight="1" x14ac:dyDescent="0.25">
      <c r="A18" s="188"/>
      <c r="B18" s="190"/>
      <c r="C18" s="190"/>
      <c r="D18" s="190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S18" s="174"/>
      <c r="T18" s="24"/>
      <c r="U18" s="44"/>
      <c r="AF18" s="42"/>
    </row>
    <row r="19" spans="1:35" ht="15" customHeight="1" x14ac:dyDescent="0.25">
      <c r="A19" s="301"/>
      <c r="B19" s="300" t="s">
        <v>761</v>
      </c>
      <c r="C19" s="300"/>
      <c r="D19" s="300"/>
      <c r="E19" s="300" t="s">
        <v>2642</v>
      </c>
      <c r="F19" s="300"/>
      <c r="G19" s="300"/>
      <c r="H19" s="300"/>
      <c r="I19" s="300"/>
      <c r="J19" s="300"/>
      <c r="K19" s="300"/>
      <c r="L19" s="300"/>
      <c r="M19" s="300"/>
      <c r="N19" s="300"/>
      <c r="O19" s="187"/>
      <c r="P19" s="44"/>
      <c r="AA19" s="42"/>
    </row>
    <row r="20" spans="1:35" ht="49.5" customHeight="1" x14ac:dyDescent="0.25">
      <c r="A20" s="301"/>
      <c r="B20" s="300"/>
      <c r="C20" s="300"/>
      <c r="D20" s="300"/>
      <c r="E20" s="300" t="s">
        <v>213</v>
      </c>
      <c r="F20" s="300"/>
      <c r="G20" s="300"/>
      <c r="H20" s="289" t="s">
        <v>2785</v>
      </c>
      <c r="I20" s="289" t="s">
        <v>2647</v>
      </c>
      <c r="J20" s="289" t="s">
        <v>2786</v>
      </c>
      <c r="K20" s="289" t="s">
        <v>2792</v>
      </c>
      <c r="L20" s="300" t="s">
        <v>2668</v>
      </c>
      <c r="M20" s="300"/>
      <c r="N20" s="300"/>
      <c r="O20" s="187"/>
      <c r="P20" s="44"/>
      <c r="AA20" s="42"/>
    </row>
    <row r="21" spans="1:35" ht="24" customHeight="1" x14ac:dyDescent="0.25">
      <c r="A21" s="306">
        <v>2</v>
      </c>
      <c r="B21" s="305"/>
      <c r="C21" s="305"/>
      <c r="D21" s="305"/>
      <c r="E21" s="307"/>
      <c r="F21" s="307"/>
      <c r="G21" s="307"/>
      <c r="H21" s="256"/>
      <c r="I21" s="256"/>
      <c r="J21" s="256"/>
      <c r="K21" s="256"/>
      <c r="L21" s="305"/>
      <c r="M21" s="305"/>
      <c r="N21" s="305"/>
      <c r="O21" s="185"/>
    </row>
    <row r="22" spans="1:35" ht="24" customHeight="1" x14ac:dyDescent="0.25">
      <c r="A22" s="306"/>
      <c r="B22" s="305"/>
      <c r="C22" s="305"/>
      <c r="D22" s="305"/>
      <c r="E22" s="307"/>
      <c r="F22" s="307"/>
      <c r="G22" s="307"/>
      <c r="H22" s="256"/>
      <c r="I22" s="256"/>
      <c r="J22" s="256"/>
      <c r="K22" s="256"/>
      <c r="L22" s="305"/>
      <c r="M22" s="305"/>
      <c r="N22" s="305"/>
      <c r="O22" s="185"/>
    </row>
    <row r="23" spans="1:35" ht="24" customHeight="1" x14ac:dyDescent="0.25">
      <c r="A23" s="306"/>
      <c r="B23" s="305"/>
      <c r="C23" s="305"/>
      <c r="D23" s="305"/>
      <c r="E23" s="307"/>
      <c r="F23" s="307"/>
      <c r="G23" s="307"/>
      <c r="H23" s="256"/>
      <c r="I23" s="256"/>
      <c r="J23" s="256"/>
      <c r="K23" s="256"/>
      <c r="L23" s="305"/>
      <c r="M23" s="305"/>
      <c r="N23" s="305"/>
      <c r="O23" s="185"/>
    </row>
    <row r="24" spans="1:35" x14ac:dyDescent="0.25">
      <c r="A24" s="188"/>
      <c r="B24" s="190"/>
      <c r="C24" s="190"/>
      <c r="D24" s="190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</row>
    <row r="25" spans="1:35" ht="15" customHeight="1" x14ac:dyDescent="0.25">
      <c r="A25" s="301"/>
      <c r="B25" s="300" t="s">
        <v>761</v>
      </c>
      <c r="C25" s="300"/>
      <c r="D25" s="300"/>
      <c r="E25" s="300" t="s">
        <v>2644</v>
      </c>
      <c r="F25" s="300"/>
      <c r="G25" s="300"/>
      <c r="H25" s="300"/>
      <c r="I25" s="300"/>
      <c r="J25" s="300"/>
      <c r="K25" s="300"/>
      <c r="L25" s="300"/>
      <c r="M25" s="300"/>
      <c r="N25" s="300"/>
      <c r="O25" s="185"/>
    </row>
    <row r="26" spans="1:35" ht="57.75" customHeight="1" x14ac:dyDescent="0.25">
      <c r="A26" s="301"/>
      <c r="B26" s="300"/>
      <c r="C26" s="300"/>
      <c r="D26" s="300"/>
      <c r="E26" s="309" t="s">
        <v>213</v>
      </c>
      <c r="F26" s="309"/>
      <c r="G26" s="309"/>
      <c r="H26" s="289" t="s">
        <v>2785</v>
      </c>
      <c r="I26" s="289" t="s">
        <v>2647</v>
      </c>
      <c r="J26" s="289" t="s">
        <v>2786</v>
      </c>
      <c r="K26" s="289" t="s">
        <v>2792</v>
      </c>
      <c r="L26" s="300" t="s">
        <v>2641</v>
      </c>
      <c r="M26" s="300"/>
      <c r="N26" s="300"/>
      <c r="O26" s="185"/>
    </row>
    <row r="27" spans="1:35" ht="24" customHeight="1" x14ac:dyDescent="0.25">
      <c r="A27" s="306">
        <v>3</v>
      </c>
      <c r="B27" s="305"/>
      <c r="C27" s="305"/>
      <c r="D27" s="305"/>
      <c r="E27" s="307"/>
      <c r="F27" s="307"/>
      <c r="G27" s="307"/>
      <c r="H27" s="256"/>
      <c r="I27" s="256"/>
      <c r="J27" s="256"/>
      <c r="K27" s="256"/>
      <c r="L27" s="305"/>
      <c r="M27" s="305"/>
      <c r="N27" s="305"/>
      <c r="O27" s="185"/>
    </row>
    <row r="28" spans="1:35" ht="24" customHeight="1" x14ac:dyDescent="0.25">
      <c r="A28" s="306"/>
      <c r="B28" s="305"/>
      <c r="C28" s="305"/>
      <c r="D28" s="305"/>
      <c r="E28" s="307"/>
      <c r="F28" s="307"/>
      <c r="G28" s="307"/>
      <c r="H28" s="256"/>
      <c r="I28" s="256"/>
      <c r="J28" s="256"/>
      <c r="K28" s="256"/>
      <c r="L28" s="305"/>
      <c r="M28" s="305"/>
      <c r="N28" s="305"/>
      <c r="O28" s="185"/>
      <c r="T28" s="44"/>
      <c r="U28" s="44"/>
      <c r="V28" s="44"/>
      <c r="W28" s="44"/>
      <c r="X28" s="44"/>
      <c r="Y28" s="44"/>
      <c r="Z28" s="44"/>
      <c r="AA28" s="45"/>
      <c r="AB28" s="44"/>
      <c r="AC28" s="44"/>
      <c r="AD28" s="44"/>
    </row>
    <row r="29" spans="1:35" ht="24" customHeight="1" x14ac:dyDescent="0.25">
      <c r="A29" s="306"/>
      <c r="B29" s="305"/>
      <c r="C29" s="305"/>
      <c r="D29" s="305"/>
      <c r="E29" s="307"/>
      <c r="F29" s="307"/>
      <c r="G29" s="307"/>
      <c r="H29" s="256"/>
      <c r="I29" s="256"/>
      <c r="J29" s="256"/>
      <c r="K29" s="256"/>
      <c r="L29" s="305"/>
      <c r="M29" s="305"/>
      <c r="N29" s="305"/>
      <c r="O29" s="185"/>
      <c r="P29" s="295" t="s">
        <v>2782</v>
      </c>
      <c r="Q29" s="295"/>
      <c r="R29" s="295"/>
      <c r="S29" s="295"/>
      <c r="T29" s="295"/>
      <c r="U29" s="295"/>
      <c r="V29" s="295"/>
      <c r="W29" s="295"/>
      <c r="X29" s="44"/>
      <c r="Y29" s="44"/>
      <c r="Z29" s="44"/>
      <c r="AA29" s="45"/>
      <c r="AB29" s="44"/>
      <c r="AC29" s="44"/>
      <c r="AD29" s="44"/>
    </row>
    <row r="30" spans="1:35" ht="15" customHeight="1" x14ac:dyDescent="0.25">
      <c r="A30" s="188"/>
      <c r="B30" s="190"/>
      <c r="C30" s="190"/>
      <c r="D30" s="190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295"/>
      <c r="Q30" s="295"/>
      <c r="R30" s="295"/>
      <c r="S30" s="295"/>
      <c r="T30" s="295"/>
      <c r="U30" s="295"/>
      <c r="V30" s="295"/>
      <c r="W30" s="295"/>
      <c r="X30" s="178"/>
      <c r="Y30" s="178"/>
      <c r="Z30" s="44"/>
      <c r="AA30" s="44"/>
      <c r="AB30" s="44"/>
      <c r="AC30" s="44"/>
      <c r="AD30" s="44"/>
      <c r="AE30" s="44"/>
      <c r="AF30" s="44"/>
      <c r="AG30" s="44"/>
      <c r="AH30" s="44"/>
      <c r="AI30" s="44"/>
    </row>
    <row r="31" spans="1:35" ht="15" hidden="1" customHeight="1" x14ac:dyDescent="0.25">
      <c r="A31" s="301"/>
      <c r="B31" s="300" t="s">
        <v>761</v>
      </c>
      <c r="C31" s="300"/>
      <c r="D31" s="300"/>
      <c r="E31" s="300" t="s">
        <v>2644</v>
      </c>
      <c r="F31" s="300"/>
      <c r="G31" s="300"/>
      <c r="H31" s="300"/>
      <c r="I31" s="300"/>
      <c r="J31" s="300"/>
      <c r="K31" s="300"/>
      <c r="L31" s="300"/>
      <c r="M31" s="300"/>
      <c r="N31" s="300"/>
      <c r="O31" s="192"/>
      <c r="P31" s="178"/>
      <c r="Q31" s="178"/>
      <c r="R31" s="178"/>
      <c r="S31" s="178"/>
      <c r="T31" s="178"/>
      <c r="U31" s="44"/>
      <c r="V31" s="44"/>
      <c r="W31" s="44"/>
      <c r="X31" s="44"/>
      <c r="Y31" s="44"/>
      <c r="Z31" s="44"/>
      <c r="AA31" s="44"/>
      <c r="AB31" s="44"/>
      <c r="AC31" s="44"/>
      <c r="AD31" s="44"/>
    </row>
    <row r="32" spans="1:35" ht="51" hidden="1" customHeight="1" x14ac:dyDescent="0.25">
      <c r="A32" s="301"/>
      <c r="B32" s="300"/>
      <c r="C32" s="300"/>
      <c r="D32" s="300"/>
      <c r="E32" s="310" t="s">
        <v>213</v>
      </c>
      <c r="F32" s="321"/>
      <c r="G32" s="311"/>
      <c r="H32" s="179" t="s">
        <v>762</v>
      </c>
      <c r="I32" s="179" t="s">
        <v>763</v>
      </c>
      <c r="J32" s="179" t="s">
        <v>764</v>
      </c>
      <c r="K32" s="179" t="s">
        <v>765</v>
      </c>
      <c r="L32" s="300" t="s">
        <v>2641</v>
      </c>
      <c r="M32" s="300"/>
      <c r="N32" s="300"/>
      <c r="O32" s="192"/>
      <c r="P32" s="178"/>
      <c r="Q32" s="178"/>
      <c r="R32" s="178"/>
      <c r="S32" s="178"/>
      <c r="T32" s="178"/>
      <c r="U32" s="44"/>
      <c r="V32" s="44"/>
      <c r="W32" s="44"/>
      <c r="X32" s="44"/>
      <c r="Y32" s="44"/>
      <c r="Z32" s="44"/>
      <c r="AA32" s="44"/>
      <c r="AB32" s="44"/>
      <c r="AC32" s="44"/>
      <c r="AD32" s="44"/>
    </row>
    <row r="33" spans="1:35" ht="15" hidden="1" customHeight="1" x14ac:dyDescent="0.25">
      <c r="A33" s="306">
        <v>4</v>
      </c>
      <c r="B33" s="301"/>
      <c r="C33" s="301"/>
      <c r="D33" s="301"/>
      <c r="E33" s="322"/>
      <c r="F33" s="322"/>
      <c r="G33" s="322"/>
      <c r="H33" s="189"/>
      <c r="I33" s="189"/>
      <c r="J33" s="189"/>
      <c r="K33" s="189"/>
      <c r="L33" s="329"/>
      <c r="M33" s="329"/>
      <c r="N33" s="329"/>
      <c r="O33" s="192"/>
      <c r="P33" s="178"/>
      <c r="Q33" s="178"/>
      <c r="R33" s="178"/>
      <c r="S33" s="178"/>
      <c r="T33" s="178"/>
      <c r="U33" s="44"/>
      <c r="V33" s="44"/>
      <c r="W33" s="44"/>
      <c r="X33" s="44"/>
      <c r="Y33" s="44"/>
      <c r="Z33" s="44"/>
      <c r="AA33" s="44"/>
      <c r="AB33" s="44"/>
      <c r="AC33" s="44"/>
      <c r="AD33" s="44"/>
    </row>
    <row r="34" spans="1:35" ht="15" hidden="1" customHeight="1" x14ac:dyDescent="0.25">
      <c r="A34" s="306"/>
      <c r="B34" s="301"/>
      <c r="C34" s="301"/>
      <c r="D34" s="301"/>
      <c r="E34" s="322"/>
      <c r="F34" s="322"/>
      <c r="G34" s="322"/>
      <c r="H34" s="189"/>
      <c r="I34" s="189"/>
      <c r="J34" s="189"/>
      <c r="K34" s="189"/>
      <c r="L34" s="329"/>
      <c r="M34" s="329"/>
      <c r="N34" s="329"/>
      <c r="O34" s="192"/>
      <c r="P34" s="178"/>
      <c r="Q34" s="178"/>
      <c r="R34" s="178"/>
      <c r="S34" s="178"/>
      <c r="T34" s="178"/>
      <c r="U34" s="44"/>
      <c r="V34" s="44"/>
      <c r="W34" s="44"/>
      <c r="X34" s="44"/>
      <c r="Y34" s="44"/>
      <c r="Z34" s="44"/>
      <c r="AA34" s="44"/>
      <c r="AB34" s="44"/>
      <c r="AC34" s="44"/>
      <c r="AD34" s="44"/>
    </row>
    <row r="35" spans="1:35" ht="15" hidden="1" customHeight="1" x14ac:dyDescent="0.25">
      <c r="A35" s="306"/>
      <c r="B35" s="301"/>
      <c r="C35" s="301"/>
      <c r="D35" s="301"/>
      <c r="E35" s="322"/>
      <c r="F35" s="322"/>
      <c r="G35" s="322"/>
      <c r="H35" s="189"/>
      <c r="I35" s="189"/>
      <c r="J35" s="189"/>
      <c r="K35" s="189"/>
      <c r="L35" s="329"/>
      <c r="M35" s="329"/>
      <c r="N35" s="329"/>
      <c r="O35" s="192"/>
      <c r="P35" s="178"/>
      <c r="Q35" s="178"/>
      <c r="R35" s="178"/>
      <c r="S35" s="178"/>
      <c r="T35" s="178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1:35" ht="15" hidden="1" customHeight="1" x14ac:dyDescent="0.25">
      <c r="A36" s="190"/>
      <c r="B36" s="36"/>
      <c r="C36" s="36"/>
      <c r="D36" s="190"/>
      <c r="E36" s="188"/>
      <c r="F36" s="188"/>
      <c r="G36" s="188"/>
      <c r="H36" s="188"/>
      <c r="I36" s="188"/>
      <c r="J36" s="188"/>
      <c r="K36" s="185"/>
      <c r="L36" s="192"/>
      <c r="M36" s="192"/>
      <c r="N36" s="192"/>
      <c r="O36" s="192"/>
      <c r="P36" s="178"/>
      <c r="Q36" s="178"/>
      <c r="R36" s="178"/>
      <c r="S36" s="178"/>
      <c r="T36" s="178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1:35" ht="15" hidden="1" customHeight="1" x14ac:dyDescent="0.25">
      <c r="A37" s="301"/>
      <c r="B37" s="300" t="s">
        <v>761</v>
      </c>
      <c r="C37" s="300"/>
      <c r="D37" s="300"/>
      <c r="E37" s="300" t="s">
        <v>2644</v>
      </c>
      <c r="F37" s="300"/>
      <c r="G37" s="300"/>
      <c r="H37" s="300"/>
      <c r="I37" s="300"/>
      <c r="J37" s="300"/>
      <c r="K37" s="300"/>
      <c r="L37" s="300"/>
      <c r="M37" s="300"/>
      <c r="N37" s="300"/>
      <c r="O37" s="192"/>
      <c r="P37" s="178"/>
      <c r="Q37" s="178"/>
      <c r="R37" s="178"/>
      <c r="S37" s="178"/>
      <c r="T37" s="178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1:35" ht="51" hidden="1" customHeight="1" x14ac:dyDescent="0.25">
      <c r="A38" s="301"/>
      <c r="B38" s="300"/>
      <c r="C38" s="300"/>
      <c r="D38" s="300"/>
      <c r="E38" s="310" t="s">
        <v>213</v>
      </c>
      <c r="F38" s="321"/>
      <c r="G38" s="311"/>
      <c r="H38" s="179" t="s">
        <v>762</v>
      </c>
      <c r="I38" s="179" t="s">
        <v>763</v>
      </c>
      <c r="J38" s="179" t="s">
        <v>764</v>
      </c>
      <c r="K38" s="179" t="s">
        <v>765</v>
      </c>
      <c r="L38" s="300" t="s">
        <v>2641</v>
      </c>
      <c r="M38" s="300"/>
      <c r="N38" s="300"/>
      <c r="O38" s="192"/>
      <c r="P38" s="178"/>
      <c r="Q38" s="178"/>
      <c r="R38" s="178"/>
      <c r="S38" s="178"/>
      <c r="T38" s="178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1:35" ht="15" hidden="1" customHeight="1" x14ac:dyDescent="0.25">
      <c r="A39" s="306">
        <v>5</v>
      </c>
      <c r="B39" s="301"/>
      <c r="C39" s="301"/>
      <c r="D39" s="301"/>
      <c r="E39" s="322"/>
      <c r="F39" s="322"/>
      <c r="G39" s="322"/>
      <c r="H39" s="189"/>
      <c r="I39" s="189"/>
      <c r="J39" s="189"/>
      <c r="K39" s="189"/>
      <c r="L39" s="329"/>
      <c r="M39" s="329"/>
      <c r="N39" s="329"/>
      <c r="O39" s="192"/>
      <c r="P39" s="178"/>
      <c r="Q39" s="178"/>
      <c r="R39" s="178"/>
      <c r="S39" s="178"/>
      <c r="T39" s="178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1:35" ht="15" hidden="1" customHeight="1" x14ac:dyDescent="0.25">
      <c r="A40" s="306"/>
      <c r="B40" s="301"/>
      <c r="C40" s="301"/>
      <c r="D40" s="301"/>
      <c r="E40" s="322"/>
      <c r="F40" s="322"/>
      <c r="G40" s="322"/>
      <c r="H40" s="189"/>
      <c r="I40" s="189"/>
      <c r="J40" s="189"/>
      <c r="K40" s="189"/>
      <c r="L40" s="329"/>
      <c r="M40" s="329"/>
      <c r="N40" s="329"/>
      <c r="O40" s="192"/>
      <c r="P40" s="178"/>
      <c r="Q40" s="178"/>
      <c r="R40" s="178"/>
      <c r="S40" s="178"/>
      <c r="T40" s="178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1:35" ht="15" hidden="1" customHeight="1" x14ac:dyDescent="0.25">
      <c r="A41" s="306"/>
      <c r="B41" s="301"/>
      <c r="C41" s="301"/>
      <c r="D41" s="301"/>
      <c r="E41" s="322"/>
      <c r="F41" s="322"/>
      <c r="G41" s="322"/>
      <c r="H41" s="189"/>
      <c r="I41" s="189"/>
      <c r="J41" s="189"/>
      <c r="K41" s="189"/>
      <c r="L41" s="329"/>
      <c r="M41" s="329"/>
      <c r="N41" s="329"/>
      <c r="O41" s="192"/>
      <c r="P41" s="178"/>
      <c r="Q41" s="178"/>
      <c r="R41" s="178"/>
      <c r="S41" s="178"/>
      <c r="T41" s="178"/>
      <c r="U41" s="44"/>
      <c r="V41" s="44"/>
      <c r="W41" s="44"/>
      <c r="X41" s="44"/>
      <c r="Y41" s="44"/>
      <c r="Z41" s="44"/>
      <c r="AA41" s="45"/>
      <c r="AB41" s="44"/>
      <c r="AC41" s="44"/>
      <c r="AD41" s="44"/>
    </row>
    <row r="42" spans="1:35" x14ac:dyDescent="0.25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Q42" s="178"/>
      <c r="R42" s="178"/>
      <c r="S42" s="178"/>
      <c r="T42" s="178"/>
      <c r="U42" s="178"/>
      <c r="V42" s="178"/>
      <c r="W42" s="178"/>
      <c r="X42" s="178"/>
      <c r="Y42" s="178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5" ht="30" customHeight="1" x14ac:dyDescent="0.25">
      <c r="A43" s="308" t="s">
        <v>777</v>
      </c>
      <c r="B43" s="308" t="s">
        <v>208</v>
      </c>
      <c r="C43" s="310" t="s">
        <v>770</v>
      </c>
      <c r="D43" s="311"/>
      <c r="E43" s="323" t="s">
        <v>2787</v>
      </c>
      <c r="F43" s="324"/>
      <c r="G43" s="323" t="s">
        <v>2646</v>
      </c>
      <c r="H43" s="324"/>
      <c r="I43" s="323" t="s">
        <v>2788</v>
      </c>
      <c r="J43" s="324"/>
      <c r="K43" s="323" t="s">
        <v>2793</v>
      </c>
      <c r="L43" s="324"/>
      <c r="M43" s="300" t="s">
        <v>2794</v>
      </c>
      <c r="N43" s="300"/>
      <c r="O43" s="185"/>
      <c r="P43" s="1"/>
      <c r="Q43" s="1"/>
      <c r="R43" s="1"/>
      <c r="S43" s="14"/>
      <c r="T43" s="14"/>
      <c r="U43" s="1"/>
      <c r="V43" s="1"/>
      <c r="W43" s="1"/>
      <c r="X43" s="1"/>
      <c r="Y43" s="44"/>
      <c r="Z43" s="44"/>
      <c r="AA43" s="44"/>
      <c r="AB43" s="44"/>
      <c r="AC43" s="44"/>
      <c r="AD43" s="44"/>
      <c r="AE43" s="44"/>
      <c r="AF43" s="44"/>
      <c r="AG43" s="44"/>
      <c r="AH43" s="44"/>
    </row>
    <row r="44" spans="1:35" ht="40.5" customHeight="1" x14ac:dyDescent="0.25">
      <c r="A44" s="309"/>
      <c r="B44" s="309"/>
      <c r="C44" s="312"/>
      <c r="D44" s="313"/>
      <c r="E44" s="179" t="s">
        <v>2639</v>
      </c>
      <c r="F44" s="179" t="s">
        <v>2640</v>
      </c>
      <c r="G44" s="179" t="s">
        <v>2639</v>
      </c>
      <c r="H44" s="179" t="s">
        <v>2640</v>
      </c>
      <c r="I44" s="179" t="s">
        <v>2639</v>
      </c>
      <c r="J44" s="179" t="s">
        <v>2640</v>
      </c>
      <c r="K44" s="179" t="s">
        <v>2639</v>
      </c>
      <c r="L44" s="179" t="s">
        <v>2640</v>
      </c>
      <c r="M44" s="179" t="s">
        <v>2639</v>
      </c>
      <c r="N44" s="179" t="s">
        <v>2640</v>
      </c>
      <c r="O44" s="185"/>
      <c r="P44" s="1"/>
      <c r="Q44" s="1"/>
      <c r="R44" s="1"/>
      <c r="S44" s="14"/>
      <c r="T44" s="14"/>
      <c r="U44" s="1"/>
      <c r="V44" s="1"/>
      <c r="W44" s="1"/>
      <c r="X44" s="1"/>
      <c r="Y44" s="44"/>
      <c r="Z44" s="44"/>
      <c r="AA44" s="44"/>
      <c r="AB44" s="44"/>
      <c r="AC44" s="44"/>
      <c r="AD44" s="44"/>
      <c r="AE44" s="44"/>
      <c r="AF44" s="44"/>
      <c r="AG44" s="44"/>
      <c r="AH44" s="44"/>
    </row>
    <row r="45" spans="1:35" ht="18" customHeight="1" x14ac:dyDescent="0.25">
      <c r="A45" s="193">
        <v>1</v>
      </c>
      <c r="B45" s="194"/>
      <c r="C45" s="314"/>
      <c r="D45" s="315"/>
      <c r="E45" s="250"/>
      <c r="F45" s="250"/>
      <c r="G45" s="250"/>
      <c r="H45" s="250"/>
      <c r="I45" s="250"/>
      <c r="J45" s="250"/>
      <c r="K45" s="250"/>
      <c r="L45" s="258"/>
      <c r="M45" s="259">
        <f>SUM(G45,I45,K45)</f>
        <v>0</v>
      </c>
      <c r="N45" s="251">
        <f>SUM(H45,J45,L45)</f>
        <v>0</v>
      </c>
      <c r="O45" s="185"/>
      <c r="P45" s="1"/>
      <c r="Q45" s="1"/>
      <c r="R45" s="1"/>
      <c r="S45" s="17"/>
      <c r="T45" s="14"/>
      <c r="U45" s="1"/>
      <c r="V45" s="1"/>
      <c r="W45" s="1"/>
      <c r="X45" s="1"/>
      <c r="Y45" s="44"/>
      <c r="Z45" s="44"/>
      <c r="AA45" s="44"/>
      <c r="AB45" s="44"/>
      <c r="AC45" s="44"/>
      <c r="AD45" s="44"/>
      <c r="AE45" s="44"/>
      <c r="AF45" s="44"/>
      <c r="AG45" s="44"/>
      <c r="AH45" s="44"/>
    </row>
    <row r="46" spans="1:35" ht="18" customHeight="1" x14ac:dyDescent="0.25">
      <c r="A46" s="193">
        <f>A45+1</f>
        <v>2</v>
      </c>
      <c r="B46" s="194"/>
      <c r="C46" s="314"/>
      <c r="D46" s="315"/>
      <c r="E46" s="250"/>
      <c r="F46" s="250"/>
      <c r="G46" s="250"/>
      <c r="H46" s="250"/>
      <c r="I46" s="250"/>
      <c r="J46" s="250"/>
      <c r="K46" s="250"/>
      <c r="L46" s="258"/>
      <c r="M46" s="259">
        <f t="shared" ref="M46:M86" si="0">SUM(G46,I46,K46)</f>
        <v>0</v>
      </c>
      <c r="N46" s="251">
        <f t="shared" ref="N46:N85" si="1">SUM(H46,J46,L46)</f>
        <v>0</v>
      </c>
      <c r="O46" s="185"/>
      <c r="P46" s="1"/>
      <c r="Q46" s="1"/>
      <c r="R46" s="1"/>
      <c r="S46" s="17"/>
      <c r="T46" s="14"/>
      <c r="U46" s="1"/>
      <c r="V46" s="1"/>
      <c r="W46" s="1"/>
      <c r="X46" s="1"/>
      <c r="Y46" s="44"/>
      <c r="Z46" s="44"/>
      <c r="AA46" s="44"/>
      <c r="AB46" s="44"/>
      <c r="AC46" s="44"/>
      <c r="AD46" s="44"/>
      <c r="AE46" s="44"/>
      <c r="AF46" s="44"/>
      <c r="AG46" s="44"/>
      <c r="AH46" s="44"/>
    </row>
    <row r="47" spans="1:35" ht="18" customHeight="1" x14ac:dyDescent="0.25">
      <c r="A47" s="193">
        <f t="shared" ref="A47:A85" si="2">A46+1</f>
        <v>3</v>
      </c>
      <c r="B47" s="194"/>
      <c r="C47" s="314"/>
      <c r="D47" s="315"/>
      <c r="E47" s="250"/>
      <c r="F47" s="250"/>
      <c r="G47" s="250"/>
      <c r="H47" s="250"/>
      <c r="I47" s="250"/>
      <c r="J47" s="250"/>
      <c r="K47" s="250"/>
      <c r="L47" s="258"/>
      <c r="M47" s="259">
        <f t="shared" si="0"/>
        <v>0</v>
      </c>
      <c r="N47" s="251">
        <f t="shared" si="1"/>
        <v>0</v>
      </c>
      <c r="O47" s="185"/>
      <c r="P47" s="1"/>
      <c r="Q47" s="1"/>
      <c r="R47" s="1"/>
      <c r="S47" s="14"/>
      <c r="T47" s="14"/>
      <c r="U47" s="1"/>
      <c r="V47" s="1"/>
      <c r="W47" s="1"/>
      <c r="X47" s="1"/>
      <c r="Y47" s="44"/>
      <c r="Z47" s="44"/>
      <c r="AA47" s="44"/>
      <c r="AB47" s="44"/>
      <c r="AC47" s="44"/>
      <c r="AD47" s="44"/>
      <c r="AE47" s="44"/>
      <c r="AF47" s="44"/>
      <c r="AG47" s="44"/>
      <c r="AH47" s="44"/>
    </row>
    <row r="48" spans="1:35" ht="18" customHeight="1" x14ac:dyDescent="0.25">
      <c r="A48" s="193">
        <f>A47+1</f>
        <v>4</v>
      </c>
      <c r="B48" s="194"/>
      <c r="C48" s="314"/>
      <c r="D48" s="315"/>
      <c r="E48" s="250"/>
      <c r="F48" s="250"/>
      <c r="G48" s="250"/>
      <c r="H48" s="250"/>
      <c r="I48" s="250"/>
      <c r="J48" s="250"/>
      <c r="K48" s="250"/>
      <c r="L48" s="258"/>
      <c r="M48" s="259">
        <f t="shared" si="0"/>
        <v>0</v>
      </c>
      <c r="N48" s="251">
        <f t="shared" si="1"/>
        <v>0</v>
      </c>
      <c r="O48" s="185"/>
      <c r="P48" s="1"/>
      <c r="Q48" s="1"/>
      <c r="R48" s="1"/>
      <c r="S48" s="14"/>
      <c r="T48" s="14"/>
      <c r="U48" s="1"/>
      <c r="V48" s="1"/>
      <c r="W48" s="1"/>
      <c r="X48" s="1"/>
      <c r="Y48" s="44"/>
      <c r="Z48" s="44"/>
      <c r="AA48" s="44"/>
      <c r="AB48" s="44"/>
      <c r="AC48" s="44"/>
      <c r="AD48" s="44"/>
      <c r="AE48" s="45"/>
      <c r="AF48" s="44"/>
      <c r="AG48" s="44"/>
      <c r="AH48" s="44"/>
    </row>
    <row r="49" spans="1:34" ht="18" customHeight="1" x14ac:dyDescent="0.25">
      <c r="A49" s="193">
        <f t="shared" si="2"/>
        <v>5</v>
      </c>
      <c r="B49" s="194"/>
      <c r="C49" s="314"/>
      <c r="D49" s="315"/>
      <c r="E49" s="250"/>
      <c r="F49" s="250"/>
      <c r="G49" s="250"/>
      <c r="H49" s="250"/>
      <c r="I49" s="250"/>
      <c r="J49" s="250"/>
      <c r="K49" s="250"/>
      <c r="L49" s="258"/>
      <c r="M49" s="259">
        <f t="shared" si="0"/>
        <v>0</v>
      </c>
      <c r="N49" s="251">
        <f t="shared" si="1"/>
        <v>0</v>
      </c>
      <c r="O49" s="185"/>
      <c r="P49" s="295" t="s">
        <v>2783</v>
      </c>
      <c r="Q49" s="295"/>
      <c r="R49" s="295"/>
      <c r="S49" s="295"/>
      <c r="T49" s="295"/>
      <c r="U49" s="295"/>
      <c r="V49" s="295"/>
      <c r="W49" s="46"/>
      <c r="X49" s="46"/>
      <c r="Y49" s="44"/>
      <c r="Z49" s="44"/>
      <c r="AA49" s="44"/>
      <c r="AB49" s="44"/>
      <c r="AC49" s="44"/>
      <c r="AD49" s="44"/>
      <c r="AE49" s="45"/>
      <c r="AF49" s="44"/>
      <c r="AG49" s="44"/>
      <c r="AH49" s="44"/>
    </row>
    <row r="50" spans="1:34" ht="18" customHeight="1" x14ac:dyDescent="0.25">
      <c r="A50" s="193">
        <f t="shared" si="2"/>
        <v>6</v>
      </c>
      <c r="B50" s="194"/>
      <c r="C50" s="314"/>
      <c r="D50" s="315"/>
      <c r="E50" s="250"/>
      <c r="F50" s="250"/>
      <c r="G50" s="250"/>
      <c r="H50" s="250"/>
      <c r="I50" s="250"/>
      <c r="J50" s="250"/>
      <c r="K50" s="250"/>
      <c r="L50" s="258"/>
      <c r="M50" s="259">
        <f t="shared" si="0"/>
        <v>0</v>
      </c>
      <c r="N50" s="251">
        <f t="shared" si="1"/>
        <v>0</v>
      </c>
      <c r="O50" s="185"/>
      <c r="P50" s="295"/>
      <c r="Q50" s="295"/>
      <c r="R50" s="295"/>
      <c r="S50" s="295"/>
      <c r="T50" s="295"/>
      <c r="U50" s="295"/>
      <c r="V50" s="295"/>
      <c r="W50" s="46"/>
      <c r="X50" s="46"/>
      <c r="Y50" s="44"/>
      <c r="Z50" s="44"/>
      <c r="AA50" s="44"/>
      <c r="AB50" s="44"/>
      <c r="AC50" s="44"/>
      <c r="AD50" s="44"/>
      <c r="AE50" s="45"/>
      <c r="AF50" s="44"/>
      <c r="AG50" s="44"/>
      <c r="AH50" s="44"/>
    </row>
    <row r="51" spans="1:34" ht="18" customHeight="1" x14ac:dyDescent="0.25">
      <c r="A51" s="193">
        <f t="shared" si="2"/>
        <v>7</v>
      </c>
      <c r="B51" s="194"/>
      <c r="C51" s="314"/>
      <c r="D51" s="315"/>
      <c r="E51" s="250"/>
      <c r="F51" s="250"/>
      <c r="G51" s="250"/>
      <c r="H51" s="250"/>
      <c r="I51" s="250"/>
      <c r="J51" s="250"/>
      <c r="K51" s="250"/>
      <c r="L51" s="258"/>
      <c r="M51" s="259">
        <f t="shared" si="0"/>
        <v>0</v>
      </c>
      <c r="N51" s="251">
        <f t="shared" si="1"/>
        <v>0</v>
      </c>
      <c r="O51" s="185"/>
      <c r="P51" s="295"/>
      <c r="Q51" s="295"/>
      <c r="R51" s="295"/>
      <c r="S51" s="295"/>
      <c r="T51" s="295"/>
      <c r="U51" s="295"/>
      <c r="V51" s="295"/>
      <c r="W51" s="46"/>
      <c r="X51" s="46"/>
      <c r="Y51" s="44"/>
      <c r="Z51" s="44"/>
      <c r="AA51" s="44"/>
      <c r="AB51" s="44"/>
      <c r="AC51" s="44"/>
      <c r="AD51" s="44"/>
      <c r="AE51" s="45"/>
      <c r="AF51" s="44"/>
      <c r="AG51" s="44"/>
      <c r="AH51" s="44"/>
    </row>
    <row r="52" spans="1:34" ht="18" customHeight="1" x14ac:dyDescent="0.25">
      <c r="A52" s="193">
        <f t="shared" si="2"/>
        <v>8</v>
      </c>
      <c r="B52" s="194"/>
      <c r="C52" s="314"/>
      <c r="D52" s="315"/>
      <c r="E52" s="250"/>
      <c r="F52" s="250"/>
      <c r="G52" s="250"/>
      <c r="H52" s="250"/>
      <c r="I52" s="250"/>
      <c r="J52" s="250"/>
      <c r="K52" s="250"/>
      <c r="L52" s="258"/>
      <c r="M52" s="259">
        <f t="shared" si="0"/>
        <v>0</v>
      </c>
      <c r="N52" s="251">
        <f t="shared" si="1"/>
        <v>0</v>
      </c>
      <c r="O52" s="185"/>
      <c r="P52" s="295"/>
      <c r="Q52" s="295"/>
      <c r="R52" s="295"/>
      <c r="S52" s="295"/>
      <c r="T52" s="295"/>
      <c r="U52" s="295"/>
      <c r="V52" s="295"/>
      <c r="W52" s="46"/>
      <c r="X52" s="46"/>
      <c r="Y52" s="44"/>
      <c r="Z52" s="44"/>
      <c r="AA52" s="44"/>
      <c r="AB52" s="44"/>
      <c r="AC52" s="44"/>
      <c r="AD52" s="44"/>
      <c r="AE52" s="45"/>
      <c r="AF52" s="44"/>
      <c r="AG52" s="44"/>
      <c r="AH52" s="44"/>
    </row>
    <row r="53" spans="1:34" ht="18" customHeight="1" x14ac:dyDescent="0.25">
      <c r="A53" s="193">
        <f t="shared" si="2"/>
        <v>9</v>
      </c>
      <c r="B53" s="194"/>
      <c r="C53" s="314"/>
      <c r="D53" s="315"/>
      <c r="E53" s="250"/>
      <c r="F53" s="250"/>
      <c r="G53" s="250"/>
      <c r="H53" s="250"/>
      <c r="I53" s="250"/>
      <c r="J53" s="250"/>
      <c r="K53" s="250"/>
      <c r="L53" s="258"/>
      <c r="M53" s="259">
        <f t="shared" si="0"/>
        <v>0</v>
      </c>
      <c r="N53" s="251">
        <f t="shared" si="1"/>
        <v>0</v>
      </c>
      <c r="O53" s="185"/>
      <c r="P53" s="296" t="s">
        <v>310</v>
      </c>
      <c r="Q53" s="296"/>
      <c r="R53" s="296"/>
      <c r="S53" s="296"/>
      <c r="T53" s="296"/>
      <c r="U53" s="296"/>
      <c r="V53" s="46"/>
      <c r="W53" s="46"/>
      <c r="X53" s="46"/>
      <c r="Y53" s="44"/>
      <c r="Z53" s="44"/>
      <c r="AA53" s="44"/>
      <c r="AB53" s="44"/>
      <c r="AC53" s="44"/>
      <c r="AD53" s="44"/>
      <c r="AE53" s="45"/>
      <c r="AF53" s="44"/>
      <c r="AG53" s="44"/>
      <c r="AH53" s="44"/>
    </row>
    <row r="54" spans="1:34" ht="18" hidden="1" customHeight="1" x14ac:dyDescent="0.25">
      <c r="A54" s="193">
        <f t="shared" si="2"/>
        <v>10</v>
      </c>
      <c r="B54" s="194"/>
      <c r="C54" s="314"/>
      <c r="D54" s="315"/>
      <c r="E54" s="250"/>
      <c r="F54" s="250"/>
      <c r="G54" s="250"/>
      <c r="H54" s="250"/>
      <c r="I54" s="250"/>
      <c r="J54" s="250"/>
      <c r="K54" s="250"/>
      <c r="L54" s="258"/>
      <c r="M54" s="259">
        <f t="shared" si="0"/>
        <v>0</v>
      </c>
      <c r="N54" s="251">
        <f t="shared" si="1"/>
        <v>0</v>
      </c>
      <c r="O54" s="185"/>
      <c r="P54" s="46"/>
      <c r="Q54" s="46"/>
      <c r="R54" s="46"/>
      <c r="S54" s="46"/>
      <c r="T54" s="46"/>
      <c r="U54" s="46"/>
      <c r="V54" s="46"/>
      <c r="W54" s="46"/>
      <c r="X54" s="46"/>
      <c r="Y54" s="44"/>
      <c r="Z54" s="44"/>
      <c r="AA54" s="44"/>
      <c r="AB54" s="44"/>
      <c r="AC54" s="44"/>
      <c r="AD54" s="44"/>
      <c r="AE54" s="45"/>
      <c r="AF54" s="44"/>
      <c r="AG54" s="44"/>
      <c r="AH54" s="44"/>
    </row>
    <row r="55" spans="1:34" ht="15" hidden="1" customHeight="1" x14ac:dyDescent="0.25">
      <c r="A55" s="193">
        <f t="shared" si="2"/>
        <v>11</v>
      </c>
      <c r="B55" s="194"/>
      <c r="C55" s="314"/>
      <c r="D55" s="315"/>
      <c r="E55" s="250"/>
      <c r="F55" s="250"/>
      <c r="G55" s="250"/>
      <c r="H55" s="250"/>
      <c r="I55" s="250"/>
      <c r="J55" s="250"/>
      <c r="K55" s="250"/>
      <c r="L55" s="258"/>
      <c r="M55" s="259">
        <f t="shared" si="0"/>
        <v>0</v>
      </c>
      <c r="N55" s="251">
        <f t="shared" si="1"/>
        <v>0</v>
      </c>
      <c r="O55" s="185"/>
      <c r="P55" s="46"/>
      <c r="Q55" s="46"/>
      <c r="R55" s="46"/>
      <c r="S55" s="46"/>
      <c r="T55" s="46"/>
      <c r="U55" s="46"/>
      <c r="V55" s="46"/>
      <c r="W55" s="46"/>
      <c r="X55" s="46"/>
      <c r="Y55" s="44"/>
      <c r="Z55" s="44"/>
      <c r="AA55" s="44"/>
      <c r="AB55" s="44"/>
      <c r="AC55" s="44"/>
      <c r="AD55" s="44"/>
      <c r="AE55" s="45"/>
      <c r="AF55" s="44"/>
      <c r="AG55" s="44"/>
      <c r="AH55" s="44"/>
    </row>
    <row r="56" spans="1:34" ht="15" hidden="1" customHeight="1" x14ac:dyDescent="0.25">
      <c r="A56" s="193">
        <f t="shared" si="2"/>
        <v>12</v>
      </c>
      <c r="B56" s="194"/>
      <c r="C56" s="314"/>
      <c r="D56" s="315"/>
      <c r="E56" s="250"/>
      <c r="F56" s="250"/>
      <c r="G56" s="250"/>
      <c r="H56" s="250"/>
      <c r="I56" s="250"/>
      <c r="J56" s="250"/>
      <c r="K56" s="250"/>
      <c r="L56" s="258"/>
      <c r="M56" s="259">
        <f t="shared" si="0"/>
        <v>0</v>
      </c>
      <c r="N56" s="251">
        <f t="shared" si="1"/>
        <v>0</v>
      </c>
      <c r="O56" s="185"/>
      <c r="P56" s="46"/>
      <c r="Q56" s="46"/>
      <c r="R56" s="46"/>
      <c r="S56" s="46"/>
      <c r="T56" s="46"/>
      <c r="U56" s="46"/>
      <c r="V56" s="46"/>
      <c r="W56" s="46"/>
      <c r="X56" s="46"/>
      <c r="Y56" s="44"/>
      <c r="Z56" s="44"/>
      <c r="AA56" s="44"/>
      <c r="AB56" s="44"/>
      <c r="AC56" s="44"/>
      <c r="AD56" s="44"/>
      <c r="AE56" s="45"/>
      <c r="AF56" s="44"/>
      <c r="AG56" s="44"/>
      <c r="AH56" s="44"/>
    </row>
    <row r="57" spans="1:34" ht="15" hidden="1" customHeight="1" x14ac:dyDescent="0.25">
      <c r="A57" s="193">
        <f t="shared" si="2"/>
        <v>13</v>
      </c>
      <c r="B57" s="194"/>
      <c r="C57" s="314"/>
      <c r="D57" s="315"/>
      <c r="E57" s="250"/>
      <c r="F57" s="250"/>
      <c r="G57" s="250"/>
      <c r="H57" s="250"/>
      <c r="I57" s="250"/>
      <c r="J57" s="250"/>
      <c r="K57" s="250"/>
      <c r="L57" s="258"/>
      <c r="M57" s="259">
        <f t="shared" si="0"/>
        <v>0</v>
      </c>
      <c r="N57" s="251">
        <f t="shared" si="1"/>
        <v>0</v>
      </c>
      <c r="O57" s="185"/>
      <c r="P57" s="46"/>
      <c r="Q57" s="46"/>
      <c r="R57" s="46"/>
      <c r="S57" s="46"/>
      <c r="T57" s="46"/>
      <c r="U57" s="46"/>
      <c r="V57" s="46"/>
      <c r="W57" s="46"/>
      <c r="X57" s="46"/>
      <c r="Y57" s="44"/>
      <c r="Z57" s="44"/>
      <c r="AA57" s="44"/>
      <c r="AB57" s="44"/>
      <c r="AC57" s="44"/>
      <c r="AD57" s="44"/>
      <c r="AE57" s="45"/>
      <c r="AF57" s="44"/>
      <c r="AG57" s="44"/>
      <c r="AH57" s="44"/>
    </row>
    <row r="58" spans="1:34" ht="15" hidden="1" customHeight="1" x14ac:dyDescent="0.25">
      <c r="A58" s="193">
        <f t="shared" si="2"/>
        <v>14</v>
      </c>
      <c r="B58" s="194"/>
      <c r="C58" s="314"/>
      <c r="D58" s="315"/>
      <c r="E58" s="250"/>
      <c r="F58" s="250"/>
      <c r="G58" s="250"/>
      <c r="H58" s="250"/>
      <c r="I58" s="250"/>
      <c r="J58" s="250"/>
      <c r="K58" s="250"/>
      <c r="L58" s="258"/>
      <c r="M58" s="259">
        <f t="shared" si="0"/>
        <v>0</v>
      </c>
      <c r="N58" s="251">
        <f t="shared" si="1"/>
        <v>0</v>
      </c>
      <c r="O58" s="185"/>
      <c r="P58" s="46"/>
      <c r="Q58" s="46"/>
      <c r="R58" s="46"/>
      <c r="S58" s="46"/>
      <c r="T58" s="46"/>
      <c r="U58" s="46"/>
      <c r="V58" s="46"/>
      <c r="W58" s="46"/>
      <c r="X58" s="46"/>
      <c r="Y58" s="44"/>
      <c r="Z58" s="44"/>
      <c r="AA58" s="44"/>
      <c r="AB58" s="44"/>
      <c r="AC58" s="44"/>
      <c r="AD58" s="44"/>
      <c r="AE58" s="45"/>
      <c r="AF58" s="44"/>
      <c r="AG58" s="44"/>
      <c r="AH58" s="44"/>
    </row>
    <row r="59" spans="1:34" ht="15" hidden="1" customHeight="1" x14ac:dyDescent="0.25">
      <c r="A59" s="193">
        <f t="shared" si="2"/>
        <v>15</v>
      </c>
      <c r="B59" s="194"/>
      <c r="C59" s="314"/>
      <c r="D59" s="315"/>
      <c r="E59" s="250"/>
      <c r="F59" s="250"/>
      <c r="G59" s="250"/>
      <c r="H59" s="250"/>
      <c r="I59" s="250"/>
      <c r="J59" s="250"/>
      <c r="K59" s="250"/>
      <c r="L59" s="258"/>
      <c r="M59" s="259">
        <f t="shared" si="0"/>
        <v>0</v>
      </c>
      <c r="N59" s="251">
        <f t="shared" si="1"/>
        <v>0</v>
      </c>
      <c r="O59" s="185"/>
      <c r="P59" s="46"/>
      <c r="Q59" s="46"/>
      <c r="R59" s="46"/>
      <c r="S59" s="46"/>
      <c r="T59" s="46"/>
      <c r="U59" s="46"/>
      <c r="V59" s="46"/>
      <c r="W59" s="46"/>
      <c r="X59" s="46"/>
      <c r="Y59" s="44"/>
      <c r="Z59" s="44"/>
      <c r="AA59" s="44"/>
      <c r="AB59" s="44"/>
      <c r="AC59" s="44"/>
      <c r="AD59" s="44"/>
      <c r="AE59" s="45"/>
      <c r="AF59" s="44"/>
      <c r="AG59" s="44"/>
      <c r="AH59" s="44"/>
    </row>
    <row r="60" spans="1:34" ht="15" hidden="1" customHeight="1" collapsed="1" x14ac:dyDescent="0.25">
      <c r="A60" s="193">
        <f t="shared" si="2"/>
        <v>16</v>
      </c>
      <c r="B60" s="194"/>
      <c r="C60" s="314"/>
      <c r="D60" s="315"/>
      <c r="E60" s="250"/>
      <c r="F60" s="250"/>
      <c r="G60" s="250"/>
      <c r="H60" s="250"/>
      <c r="I60" s="250"/>
      <c r="J60" s="250"/>
      <c r="K60" s="250"/>
      <c r="L60" s="258"/>
      <c r="M60" s="259">
        <f t="shared" si="0"/>
        <v>0</v>
      </c>
      <c r="N60" s="251">
        <f t="shared" si="1"/>
        <v>0</v>
      </c>
      <c r="O60" s="185"/>
      <c r="P60" s="46"/>
      <c r="Q60" s="46"/>
      <c r="R60" s="46"/>
      <c r="S60" s="46"/>
      <c r="T60" s="46"/>
      <c r="U60" s="46"/>
      <c r="V60" s="46"/>
      <c r="W60" s="46"/>
      <c r="X60" s="46"/>
      <c r="Y60" s="44"/>
      <c r="Z60" s="44"/>
      <c r="AA60" s="44"/>
      <c r="AB60" s="44"/>
      <c r="AC60" s="44"/>
      <c r="AD60" s="44"/>
      <c r="AE60" s="45"/>
      <c r="AF60" s="44"/>
      <c r="AG60" s="44"/>
      <c r="AH60" s="44"/>
    </row>
    <row r="61" spans="1:34" ht="15" hidden="1" customHeight="1" x14ac:dyDescent="0.25">
      <c r="A61" s="193">
        <f t="shared" si="2"/>
        <v>17</v>
      </c>
      <c r="B61" s="194"/>
      <c r="C61" s="314"/>
      <c r="D61" s="315"/>
      <c r="E61" s="250"/>
      <c r="F61" s="250"/>
      <c r="G61" s="250"/>
      <c r="H61" s="250"/>
      <c r="I61" s="250"/>
      <c r="J61" s="250"/>
      <c r="K61" s="250"/>
      <c r="L61" s="258"/>
      <c r="M61" s="259">
        <f t="shared" si="0"/>
        <v>0</v>
      </c>
      <c r="N61" s="251">
        <f t="shared" si="1"/>
        <v>0</v>
      </c>
      <c r="O61" s="185"/>
      <c r="P61" s="1"/>
      <c r="Q61" s="1"/>
      <c r="R61" s="1"/>
      <c r="S61" s="1"/>
      <c r="T61" s="1"/>
      <c r="U61" s="1"/>
      <c r="V61" s="1"/>
      <c r="W61" s="1"/>
      <c r="X61" s="1"/>
      <c r="Y61" s="44"/>
      <c r="Z61" s="44"/>
      <c r="AA61" s="44"/>
      <c r="AB61" s="44"/>
      <c r="AC61" s="44"/>
      <c r="AD61" s="44"/>
      <c r="AE61" s="45"/>
      <c r="AF61" s="44"/>
      <c r="AG61" s="44"/>
      <c r="AH61" s="44"/>
    </row>
    <row r="62" spans="1:34" ht="15" hidden="1" customHeight="1" collapsed="1" x14ac:dyDescent="0.25">
      <c r="A62" s="193">
        <f t="shared" si="2"/>
        <v>18</v>
      </c>
      <c r="B62" s="194"/>
      <c r="C62" s="314"/>
      <c r="D62" s="315"/>
      <c r="E62" s="250"/>
      <c r="F62" s="250"/>
      <c r="G62" s="250"/>
      <c r="H62" s="250"/>
      <c r="I62" s="250"/>
      <c r="J62" s="250"/>
      <c r="K62" s="250"/>
      <c r="L62" s="258"/>
      <c r="M62" s="259">
        <f t="shared" si="0"/>
        <v>0</v>
      </c>
      <c r="N62" s="251">
        <f t="shared" si="1"/>
        <v>0</v>
      </c>
      <c r="O62" s="185"/>
      <c r="P62" s="296"/>
      <c r="Q62" s="296"/>
      <c r="R62" s="296"/>
      <c r="S62" s="296"/>
      <c r="T62" s="296"/>
      <c r="U62" s="296"/>
      <c r="V62" s="1"/>
      <c r="W62" s="1"/>
      <c r="X62" s="1"/>
      <c r="Y62" s="44"/>
      <c r="Z62" s="44"/>
      <c r="AA62" s="44"/>
      <c r="AB62" s="44"/>
      <c r="AC62" s="44"/>
      <c r="AD62" s="44"/>
      <c r="AE62" s="45"/>
      <c r="AF62" s="44"/>
      <c r="AG62" s="44"/>
      <c r="AH62" s="44"/>
    </row>
    <row r="63" spans="1:34" ht="15" hidden="1" customHeight="1" x14ac:dyDescent="0.25">
      <c r="A63" s="193">
        <f t="shared" si="2"/>
        <v>19</v>
      </c>
      <c r="B63" s="194"/>
      <c r="C63" s="314"/>
      <c r="D63" s="315"/>
      <c r="E63" s="250"/>
      <c r="F63" s="250"/>
      <c r="G63" s="250"/>
      <c r="H63" s="250"/>
      <c r="I63" s="250"/>
      <c r="J63" s="250"/>
      <c r="K63" s="250"/>
      <c r="L63" s="258"/>
      <c r="M63" s="259">
        <f t="shared" si="0"/>
        <v>0</v>
      </c>
      <c r="N63" s="251">
        <f t="shared" si="1"/>
        <v>0</v>
      </c>
      <c r="O63" s="185"/>
      <c r="P63" s="1"/>
      <c r="Q63" s="1"/>
      <c r="R63" s="1"/>
      <c r="S63" s="1"/>
      <c r="T63" s="1"/>
      <c r="U63" s="1"/>
      <c r="V63" s="1"/>
      <c r="W63" s="1"/>
      <c r="X63" s="1"/>
      <c r="Y63" s="44"/>
      <c r="Z63" s="44"/>
      <c r="AA63" s="44"/>
      <c r="AB63" s="44"/>
      <c r="AC63" s="44"/>
      <c r="AD63" s="44"/>
      <c r="AE63" s="45"/>
      <c r="AF63" s="44"/>
      <c r="AG63" s="44"/>
      <c r="AH63" s="44"/>
    </row>
    <row r="64" spans="1:34" ht="15" hidden="1" customHeight="1" x14ac:dyDescent="0.25">
      <c r="A64" s="193">
        <f t="shared" si="2"/>
        <v>20</v>
      </c>
      <c r="B64" s="194"/>
      <c r="C64" s="314"/>
      <c r="D64" s="315"/>
      <c r="E64" s="250"/>
      <c r="F64" s="250"/>
      <c r="G64" s="250"/>
      <c r="H64" s="250"/>
      <c r="I64" s="250"/>
      <c r="J64" s="250"/>
      <c r="K64" s="250"/>
      <c r="L64" s="258"/>
      <c r="M64" s="259">
        <f t="shared" si="0"/>
        <v>0</v>
      </c>
      <c r="N64" s="251">
        <f t="shared" si="1"/>
        <v>0</v>
      </c>
      <c r="O64" s="185"/>
      <c r="P64" s="1"/>
      <c r="Q64" s="1"/>
      <c r="R64" s="1"/>
      <c r="S64" s="1"/>
      <c r="T64" s="1"/>
      <c r="U64" s="1"/>
      <c r="V64" s="1"/>
      <c r="W64" s="1"/>
      <c r="X64" s="1"/>
      <c r="Y64" s="44"/>
      <c r="Z64" s="44"/>
      <c r="AA64" s="44"/>
      <c r="AB64" s="44"/>
      <c r="AC64" s="44"/>
      <c r="AD64" s="44"/>
      <c r="AE64" s="45"/>
      <c r="AF64" s="44"/>
      <c r="AG64" s="44"/>
      <c r="AH64" s="44"/>
    </row>
    <row r="65" spans="1:34" ht="15" hidden="1" customHeight="1" x14ac:dyDescent="0.25">
      <c r="A65" s="193">
        <f t="shared" si="2"/>
        <v>21</v>
      </c>
      <c r="B65" s="194"/>
      <c r="C65" s="314"/>
      <c r="D65" s="315"/>
      <c r="E65" s="250"/>
      <c r="F65" s="250"/>
      <c r="G65" s="250"/>
      <c r="H65" s="250"/>
      <c r="I65" s="250"/>
      <c r="J65" s="250"/>
      <c r="K65" s="250"/>
      <c r="L65" s="258"/>
      <c r="M65" s="259">
        <f t="shared" si="0"/>
        <v>0</v>
      </c>
      <c r="N65" s="251">
        <f t="shared" si="1"/>
        <v>0</v>
      </c>
      <c r="O65" s="185"/>
      <c r="P65" s="1"/>
      <c r="Q65" s="1"/>
      <c r="R65" s="1"/>
      <c r="S65" s="1"/>
      <c r="T65" s="1"/>
      <c r="U65" s="1"/>
      <c r="V65" s="1"/>
      <c r="W65" s="1"/>
      <c r="X65" s="1"/>
      <c r="Y65" s="44"/>
      <c r="Z65" s="44"/>
      <c r="AA65" s="44"/>
      <c r="AB65" s="44"/>
      <c r="AC65" s="44"/>
      <c r="AD65" s="44"/>
      <c r="AE65" s="45"/>
      <c r="AF65" s="44"/>
      <c r="AG65" s="44"/>
      <c r="AH65" s="44"/>
    </row>
    <row r="66" spans="1:34" ht="15" hidden="1" customHeight="1" x14ac:dyDescent="0.25">
      <c r="A66" s="193">
        <f t="shared" si="2"/>
        <v>22</v>
      </c>
      <c r="B66" s="194"/>
      <c r="C66" s="314"/>
      <c r="D66" s="315"/>
      <c r="E66" s="250"/>
      <c r="F66" s="250"/>
      <c r="G66" s="250"/>
      <c r="H66" s="250"/>
      <c r="I66" s="250"/>
      <c r="J66" s="250"/>
      <c r="K66" s="250"/>
      <c r="L66" s="258"/>
      <c r="M66" s="259">
        <f t="shared" si="0"/>
        <v>0</v>
      </c>
      <c r="N66" s="251">
        <f t="shared" si="1"/>
        <v>0</v>
      </c>
      <c r="O66" s="185"/>
      <c r="P66" s="1"/>
      <c r="Q66" s="1"/>
      <c r="R66" s="1"/>
      <c r="S66" s="1"/>
      <c r="T66" s="1"/>
      <c r="U66" s="1"/>
      <c r="V66" s="1"/>
      <c r="W66" s="1"/>
      <c r="X66" s="1"/>
      <c r="Y66" s="44"/>
      <c r="Z66" s="44"/>
      <c r="AA66" s="44"/>
      <c r="AB66" s="44"/>
      <c r="AC66" s="44"/>
      <c r="AD66" s="44"/>
      <c r="AE66" s="45"/>
      <c r="AF66" s="44"/>
      <c r="AG66" s="44"/>
      <c r="AH66" s="44"/>
    </row>
    <row r="67" spans="1:34" ht="15" hidden="1" customHeight="1" x14ac:dyDescent="0.25">
      <c r="A67" s="193">
        <f t="shared" si="2"/>
        <v>23</v>
      </c>
      <c r="B67" s="194"/>
      <c r="C67" s="314"/>
      <c r="D67" s="315"/>
      <c r="E67" s="250"/>
      <c r="F67" s="250"/>
      <c r="G67" s="250"/>
      <c r="H67" s="250"/>
      <c r="I67" s="250"/>
      <c r="J67" s="250"/>
      <c r="K67" s="250"/>
      <c r="L67" s="258"/>
      <c r="M67" s="259">
        <f t="shared" si="0"/>
        <v>0</v>
      </c>
      <c r="N67" s="251">
        <f t="shared" si="1"/>
        <v>0</v>
      </c>
      <c r="O67" s="185"/>
      <c r="P67" s="1"/>
      <c r="Q67" s="1"/>
      <c r="R67" s="1"/>
      <c r="S67" s="1"/>
      <c r="T67" s="1"/>
      <c r="U67" s="1"/>
      <c r="V67" s="1"/>
      <c r="W67" s="1"/>
      <c r="X67" s="1"/>
      <c r="Y67" s="44"/>
      <c r="Z67" s="44"/>
      <c r="AA67" s="44"/>
      <c r="AB67" s="44"/>
      <c r="AC67" s="44"/>
      <c r="AD67" s="44"/>
      <c r="AE67" s="45"/>
      <c r="AF67" s="44"/>
      <c r="AG67" s="44"/>
      <c r="AH67" s="44"/>
    </row>
    <row r="68" spans="1:34" ht="15" hidden="1" customHeight="1" x14ac:dyDescent="0.25">
      <c r="A68" s="193">
        <f t="shared" si="2"/>
        <v>24</v>
      </c>
      <c r="B68" s="194"/>
      <c r="C68" s="314"/>
      <c r="D68" s="315"/>
      <c r="E68" s="250"/>
      <c r="F68" s="250"/>
      <c r="G68" s="250"/>
      <c r="H68" s="250"/>
      <c r="I68" s="250"/>
      <c r="J68" s="250"/>
      <c r="K68" s="250"/>
      <c r="L68" s="258"/>
      <c r="M68" s="259">
        <f t="shared" si="0"/>
        <v>0</v>
      </c>
      <c r="N68" s="251">
        <f t="shared" si="1"/>
        <v>0</v>
      </c>
      <c r="O68" s="185"/>
      <c r="P68" s="1"/>
      <c r="Q68" s="1"/>
      <c r="R68" s="1"/>
      <c r="S68" s="1"/>
      <c r="T68" s="1"/>
      <c r="U68" s="1"/>
      <c r="V68" s="1"/>
      <c r="W68" s="1"/>
      <c r="X68" s="1"/>
      <c r="Y68" s="44"/>
      <c r="Z68" s="44"/>
      <c r="AA68" s="44"/>
      <c r="AB68" s="44"/>
      <c r="AC68" s="44"/>
      <c r="AD68" s="44"/>
      <c r="AE68" s="45"/>
      <c r="AF68" s="44"/>
      <c r="AG68" s="44"/>
      <c r="AH68" s="44"/>
    </row>
    <row r="69" spans="1:34" ht="15" hidden="1" customHeight="1" x14ac:dyDescent="0.25">
      <c r="A69" s="193">
        <f t="shared" si="2"/>
        <v>25</v>
      </c>
      <c r="B69" s="194"/>
      <c r="C69" s="314"/>
      <c r="D69" s="315"/>
      <c r="E69" s="250"/>
      <c r="F69" s="250"/>
      <c r="G69" s="250"/>
      <c r="H69" s="250"/>
      <c r="I69" s="250"/>
      <c r="J69" s="250"/>
      <c r="K69" s="250"/>
      <c r="L69" s="258"/>
      <c r="M69" s="259">
        <f t="shared" si="0"/>
        <v>0</v>
      </c>
      <c r="N69" s="251">
        <f t="shared" si="1"/>
        <v>0</v>
      </c>
      <c r="O69" s="185"/>
      <c r="P69" s="1"/>
      <c r="Q69" s="1"/>
      <c r="R69" s="1"/>
      <c r="S69" s="1"/>
      <c r="T69" s="1"/>
      <c r="U69" s="1"/>
      <c r="V69" s="1"/>
      <c r="W69" s="1"/>
      <c r="X69" s="1"/>
      <c r="Y69" s="44"/>
      <c r="Z69" s="44"/>
      <c r="AA69" s="44"/>
      <c r="AB69" s="44"/>
      <c r="AC69" s="44"/>
      <c r="AD69" s="44"/>
      <c r="AE69" s="45"/>
      <c r="AF69" s="44"/>
      <c r="AG69" s="44"/>
      <c r="AH69" s="44"/>
    </row>
    <row r="70" spans="1:34" ht="15" hidden="1" customHeight="1" x14ac:dyDescent="0.25">
      <c r="A70" s="193">
        <f t="shared" si="2"/>
        <v>26</v>
      </c>
      <c r="B70" s="194"/>
      <c r="C70" s="314"/>
      <c r="D70" s="315"/>
      <c r="E70" s="250"/>
      <c r="F70" s="250"/>
      <c r="G70" s="250"/>
      <c r="H70" s="250"/>
      <c r="I70" s="250"/>
      <c r="J70" s="250"/>
      <c r="K70" s="250"/>
      <c r="L70" s="258"/>
      <c r="M70" s="259">
        <f t="shared" si="0"/>
        <v>0</v>
      </c>
      <c r="N70" s="251">
        <f t="shared" si="1"/>
        <v>0</v>
      </c>
      <c r="O70" s="185"/>
      <c r="P70" s="1"/>
      <c r="Q70" s="1"/>
      <c r="R70" s="1"/>
      <c r="S70" s="1"/>
      <c r="T70" s="1"/>
      <c r="U70" s="1"/>
      <c r="V70" s="1"/>
      <c r="W70" s="1"/>
      <c r="X70" s="1"/>
      <c r="Y70" s="44"/>
      <c r="Z70" s="44"/>
      <c r="AA70" s="44"/>
      <c r="AB70" s="44"/>
      <c r="AC70" s="44"/>
      <c r="AD70" s="44"/>
      <c r="AE70" s="45"/>
      <c r="AF70" s="44"/>
      <c r="AG70" s="44"/>
      <c r="AH70" s="44"/>
    </row>
    <row r="71" spans="1:34" ht="15" hidden="1" customHeight="1" x14ac:dyDescent="0.25">
      <c r="A71" s="193">
        <f t="shared" si="2"/>
        <v>27</v>
      </c>
      <c r="B71" s="194"/>
      <c r="C71" s="314"/>
      <c r="D71" s="315"/>
      <c r="E71" s="250"/>
      <c r="F71" s="250"/>
      <c r="G71" s="250"/>
      <c r="H71" s="250"/>
      <c r="I71" s="250"/>
      <c r="J71" s="250"/>
      <c r="K71" s="250"/>
      <c r="L71" s="258"/>
      <c r="M71" s="259">
        <f t="shared" si="0"/>
        <v>0</v>
      </c>
      <c r="N71" s="251">
        <f t="shared" si="1"/>
        <v>0</v>
      </c>
      <c r="O71" s="185"/>
      <c r="P71" s="1"/>
      <c r="Q71" s="1"/>
      <c r="R71" s="1"/>
      <c r="S71" s="1"/>
      <c r="T71" s="1"/>
      <c r="U71" s="1"/>
      <c r="V71" s="1"/>
      <c r="W71" s="1"/>
      <c r="X71" s="1"/>
      <c r="Y71" s="44"/>
      <c r="Z71" s="44"/>
      <c r="AA71" s="44"/>
      <c r="AB71" s="44"/>
      <c r="AC71" s="44"/>
      <c r="AD71" s="44"/>
      <c r="AE71" s="45"/>
      <c r="AF71" s="44"/>
      <c r="AG71" s="44"/>
      <c r="AH71" s="44"/>
    </row>
    <row r="72" spans="1:34" ht="15" hidden="1" customHeight="1" x14ac:dyDescent="0.25">
      <c r="A72" s="193">
        <f t="shared" si="2"/>
        <v>28</v>
      </c>
      <c r="B72" s="194"/>
      <c r="C72" s="314"/>
      <c r="D72" s="315"/>
      <c r="E72" s="250"/>
      <c r="F72" s="250"/>
      <c r="G72" s="250"/>
      <c r="H72" s="250"/>
      <c r="I72" s="250"/>
      <c r="J72" s="250"/>
      <c r="K72" s="250"/>
      <c r="L72" s="258"/>
      <c r="M72" s="259">
        <f t="shared" si="0"/>
        <v>0</v>
      </c>
      <c r="N72" s="251">
        <f t="shared" si="1"/>
        <v>0</v>
      </c>
      <c r="O72" s="185"/>
      <c r="P72" s="1"/>
      <c r="Q72" s="1"/>
      <c r="R72" s="1"/>
      <c r="S72" s="1"/>
      <c r="T72" s="1"/>
      <c r="U72" s="1"/>
      <c r="V72" s="1"/>
      <c r="W72" s="1"/>
      <c r="X72" s="1"/>
      <c r="Y72" s="44"/>
      <c r="Z72" s="44"/>
      <c r="AA72" s="44"/>
      <c r="AB72" s="44"/>
      <c r="AC72" s="44"/>
      <c r="AD72" s="44"/>
      <c r="AE72" s="45"/>
      <c r="AF72" s="44"/>
      <c r="AG72" s="44"/>
      <c r="AH72" s="44"/>
    </row>
    <row r="73" spans="1:34" ht="15" hidden="1" customHeight="1" x14ac:dyDescent="0.25">
      <c r="A73" s="193">
        <f t="shared" si="2"/>
        <v>29</v>
      </c>
      <c r="B73" s="194"/>
      <c r="C73" s="314"/>
      <c r="D73" s="315"/>
      <c r="E73" s="250"/>
      <c r="F73" s="250"/>
      <c r="G73" s="250"/>
      <c r="H73" s="250"/>
      <c r="I73" s="250"/>
      <c r="J73" s="250"/>
      <c r="K73" s="250"/>
      <c r="L73" s="258"/>
      <c r="M73" s="259">
        <f t="shared" si="0"/>
        <v>0</v>
      </c>
      <c r="N73" s="251">
        <f t="shared" si="1"/>
        <v>0</v>
      </c>
      <c r="O73" s="185"/>
      <c r="P73" s="1"/>
      <c r="Q73" s="1"/>
      <c r="R73" s="1"/>
      <c r="S73" s="1"/>
      <c r="T73" s="1"/>
      <c r="U73" s="1"/>
      <c r="V73" s="1"/>
      <c r="W73" s="1"/>
      <c r="X73" s="1"/>
      <c r="Y73" s="44"/>
      <c r="Z73" s="44"/>
      <c r="AA73" s="44"/>
      <c r="AB73" s="44"/>
      <c r="AC73" s="44"/>
      <c r="AD73" s="44"/>
      <c r="AE73" s="45"/>
      <c r="AF73" s="44"/>
      <c r="AG73" s="44"/>
      <c r="AH73" s="44"/>
    </row>
    <row r="74" spans="1:34" ht="15" hidden="1" customHeight="1" x14ac:dyDescent="0.25">
      <c r="A74" s="193">
        <f t="shared" si="2"/>
        <v>30</v>
      </c>
      <c r="B74" s="194"/>
      <c r="C74" s="314"/>
      <c r="D74" s="315"/>
      <c r="E74" s="250"/>
      <c r="F74" s="250"/>
      <c r="G74" s="250"/>
      <c r="H74" s="250"/>
      <c r="I74" s="250"/>
      <c r="J74" s="250"/>
      <c r="K74" s="250"/>
      <c r="L74" s="258"/>
      <c r="M74" s="259">
        <f t="shared" si="0"/>
        <v>0</v>
      </c>
      <c r="N74" s="251">
        <f t="shared" si="1"/>
        <v>0</v>
      </c>
      <c r="O74" s="185"/>
      <c r="P74" s="1"/>
      <c r="Q74" s="1"/>
      <c r="R74" s="1"/>
      <c r="S74" s="1"/>
      <c r="T74" s="1"/>
      <c r="U74" s="1"/>
      <c r="V74" s="1"/>
      <c r="W74" s="1"/>
      <c r="X74" s="1"/>
      <c r="Y74" s="44"/>
      <c r="Z74" s="44"/>
      <c r="AA74" s="44"/>
      <c r="AB74" s="44"/>
      <c r="AC74" s="44"/>
      <c r="AD74" s="44"/>
      <c r="AE74" s="45"/>
      <c r="AF74" s="44"/>
      <c r="AG74" s="44"/>
      <c r="AH74" s="44"/>
    </row>
    <row r="75" spans="1:34" ht="15" hidden="1" customHeight="1" x14ac:dyDescent="0.25">
      <c r="A75" s="193">
        <f t="shared" si="2"/>
        <v>31</v>
      </c>
      <c r="B75" s="194"/>
      <c r="C75" s="314"/>
      <c r="D75" s="315"/>
      <c r="E75" s="250"/>
      <c r="F75" s="250"/>
      <c r="G75" s="250"/>
      <c r="H75" s="250"/>
      <c r="I75" s="250"/>
      <c r="J75" s="250"/>
      <c r="K75" s="250"/>
      <c r="L75" s="258"/>
      <c r="M75" s="259">
        <f t="shared" si="0"/>
        <v>0</v>
      </c>
      <c r="N75" s="251">
        <f t="shared" si="1"/>
        <v>0</v>
      </c>
      <c r="O75" s="185"/>
      <c r="P75" s="1"/>
      <c r="Q75" s="1"/>
      <c r="R75" s="1"/>
      <c r="S75" s="1"/>
      <c r="T75" s="1"/>
      <c r="U75" s="1"/>
      <c r="V75" s="1"/>
      <c r="W75" s="1"/>
      <c r="X75" s="1"/>
      <c r="Y75" s="44"/>
      <c r="Z75" s="44"/>
      <c r="AA75" s="44"/>
      <c r="AB75" s="44"/>
      <c r="AC75" s="44"/>
      <c r="AD75" s="44"/>
      <c r="AE75" s="45"/>
      <c r="AF75" s="44"/>
      <c r="AG75" s="44"/>
      <c r="AH75" s="44"/>
    </row>
    <row r="76" spans="1:34" ht="15" hidden="1" customHeight="1" x14ac:dyDescent="0.25">
      <c r="A76" s="193">
        <f t="shared" si="2"/>
        <v>32</v>
      </c>
      <c r="B76" s="194"/>
      <c r="C76" s="314"/>
      <c r="D76" s="315"/>
      <c r="E76" s="250"/>
      <c r="F76" s="250"/>
      <c r="G76" s="250"/>
      <c r="H76" s="250"/>
      <c r="I76" s="250"/>
      <c r="J76" s="250"/>
      <c r="K76" s="250"/>
      <c r="L76" s="258"/>
      <c r="M76" s="259">
        <f t="shared" si="0"/>
        <v>0</v>
      </c>
      <c r="N76" s="251">
        <f t="shared" si="1"/>
        <v>0</v>
      </c>
      <c r="O76" s="185"/>
      <c r="P76" s="1"/>
      <c r="Q76" s="1"/>
      <c r="R76" s="1"/>
      <c r="S76" s="1"/>
      <c r="T76" s="1"/>
      <c r="U76" s="1"/>
      <c r="V76" s="1"/>
      <c r="W76" s="1"/>
      <c r="X76" s="1"/>
      <c r="Y76" s="44"/>
      <c r="Z76" s="44"/>
      <c r="AA76" s="44"/>
      <c r="AB76" s="44"/>
      <c r="AC76" s="44"/>
      <c r="AD76" s="44"/>
      <c r="AE76" s="45"/>
      <c r="AF76" s="44"/>
      <c r="AG76" s="44"/>
      <c r="AH76" s="44"/>
    </row>
    <row r="77" spans="1:34" ht="15" hidden="1" customHeight="1" x14ac:dyDescent="0.25">
      <c r="A77" s="193">
        <f t="shared" si="2"/>
        <v>33</v>
      </c>
      <c r="B77" s="194"/>
      <c r="C77" s="314"/>
      <c r="D77" s="315"/>
      <c r="E77" s="250"/>
      <c r="F77" s="250"/>
      <c r="G77" s="250"/>
      <c r="H77" s="250"/>
      <c r="I77" s="250"/>
      <c r="J77" s="250"/>
      <c r="K77" s="250"/>
      <c r="L77" s="258"/>
      <c r="M77" s="259">
        <f t="shared" si="0"/>
        <v>0</v>
      </c>
      <c r="N77" s="251">
        <f t="shared" si="1"/>
        <v>0</v>
      </c>
      <c r="O77" s="185"/>
      <c r="P77" s="1"/>
      <c r="Q77" s="1"/>
      <c r="R77" s="1"/>
      <c r="S77" s="1"/>
      <c r="T77" s="1"/>
      <c r="U77" s="1"/>
      <c r="V77" s="1"/>
      <c r="W77" s="1"/>
      <c r="X77" s="1"/>
      <c r="Y77" s="44"/>
      <c r="Z77" s="44"/>
      <c r="AA77" s="44"/>
      <c r="AB77" s="44"/>
      <c r="AC77" s="44"/>
      <c r="AD77" s="44"/>
      <c r="AE77" s="45"/>
      <c r="AF77" s="44"/>
      <c r="AG77" s="44"/>
      <c r="AH77" s="44"/>
    </row>
    <row r="78" spans="1:34" ht="15" hidden="1" customHeight="1" x14ac:dyDescent="0.25">
      <c r="A78" s="193">
        <f t="shared" si="2"/>
        <v>34</v>
      </c>
      <c r="B78" s="194"/>
      <c r="C78" s="314"/>
      <c r="D78" s="315"/>
      <c r="E78" s="250"/>
      <c r="F78" s="250"/>
      <c r="G78" s="250"/>
      <c r="H78" s="250"/>
      <c r="I78" s="250"/>
      <c r="J78" s="250"/>
      <c r="K78" s="250"/>
      <c r="L78" s="258"/>
      <c r="M78" s="259">
        <f t="shared" si="0"/>
        <v>0</v>
      </c>
      <c r="N78" s="251">
        <f t="shared" si="1"/>
        <v>0</v>
      </c>
      <c r="O78" s="185"/>
      <c r="P78" s="1"/>
      <c r="Q78" s="1"/>
      <c r="R78" s="1"/>
      <c r="S78" s="1"/>
      <c r="T78" s="1"/>
      <c r="U78" s="1"/>
      <c r="V78" s="1"/>
      <c r="W78" s="1"/>
      <c r="X78" s="1"/>
      <c r="Y78" s="44"/>
      <c r="Z78" s="44"/>
      <c r="AA78" s="44"/>
      <c r="AB78" s="44"/>
      <c r="AC78" s="44"/>
      <c r="AD78" s="44"/>
      <c r="AE78" s="45"/>
      <c r="AF78" s="44"/>
      <c r="AG78" s="44"/>
      <c r="AH78" s="44"/>
    </row>
    <row r="79" spans="1:34" ht="15" hidden="1" customHeight="1" x14ac:dyDescent="0.25">
      <c r="A79" s="193">
        <f t="shared" si="2"/>
        <v>35</v>
      </c>
      <c r="B79" s="194"/>
      <c r="C79" s="314"/>
      <c r="D79" s="315"/>
      <c r="E79" s="250"/>
      <c r="F79" s="250"/>
      <c r="G79" s="250"/>
      <c r="H79" s="250"/>
      <c r="I79" s="250"/>
      <c r="J79" s="250"/>
      <c r="K79" s="250"/>
      <c r="L79" s="258"/>
      <c r="M79" s="259">
        <f t="shared" si="0"/>
        <v>0</v>
      </c>
      <c r="N79" s="251">
        <f t="shared" si="1"/>
        <v>0</v>
      </c>
      <c r="O79" s="185"/>
      <c r="P79" s="1"/>
      <c r="Q79" s="1"/>
      <c r="R79" s="1"/>
      <c r="S79" s="1"/>
      <c r="T79" s="1"/>
      <c r="U79" s="1"/>
      <c r="V79" s="1"/>
      <c r="W79" s="1"/>
      <c r="X79" s="1"/>
      <c r="Y79" s="44"/>
      <c r="Z79" s="44"/>
      <c r="AA79" s="44"/>
      <c r="AB79" s="44"/>
      <c r="AC79" s="44"/>
      <c r="AD79" s="44"/>
      <c r="AE79" s="45"/>
      <c r="AF79" s="44"/>
      <c r="AG79" s="44"/>
      <c r="AH79" s="44"/>
    </row>
    <row r="80" spans="1:34" ht="15" hidden="1" customHeight="1" x14ac:dyDescent="0.25">
      <c r="A80" s="193">
        <f t="shared" si="2"/>
        <v>36</v>
      </c>
      <c r="B80" s="194"/>
      <c r="C80" s="314"/>
      <c r="D80" s="315"/>
      <c r="E80" s="250"/>
      <c r="F80" s="250"/>
      <c r="G80" s="250"/>
      <c r="H80" s="250"/>
      <c r="I80" s="250"/>
      <c r="J80" s="250"/>
      <c r="K80" s="250"/>
      <c r="L80" s="258"/>
      <c r="M80" s="259">
        <f t="shared" si="0"/>
        <v>0</v>
      </c>
      <c r="N80" s="251">
        <f t="shared" si="1"/>
        <v>0</v>
      </c>
      <c r="O80" s="185"/>
      <c r="P80" s="1"/>
      <c r="Q80" s="1"/>
      <c r="R80" s="1"/>
      <c r="S80" s="1"/>
      <c r="T80" s="1"/>
      <c r="U80" s="1"/>
      <c r="V80" s="1"/>
      <c r="W80" s="1"/>
      <c r="X80" s="1"/>
      <c r="Y80" s="44"/>
      <c r="Z80" s="44"/>
      <c r="AA80" s="44"/>
      <c r="AB80" s="44"/>
      <c r="AC80" s="44"/>
      <c r="AD80" s="44"/>
      <c r="AE80" s="45"/>
      <c r="AF80" s="44"/>
      <c r="AG80" s="44"/>
      <c r="AH80" s="44"/>
    </row>
    <row r="81" spans="1:35" ht="15" hidden="1" customHeight="1" x14ac:dyDescent="0.25">
      <c r="A81" s="193">
        <f t="shared" si="2"/>
        <v>37</v>
      </c>
      <c r="B81" s="194"/>
      <c r="C81" s="314"/>
      <c r="D81" s="315"/>
      <c r="E81" s="250"/>
      <c r="F81" s="250"/>
      <c r="G81" s="250"/>
      <c r="H81" s="250"/>
      <c r="I81" s="250"/>
      <c r="J81" s="250"/>
      <c r="K81" s="250"/>
      <c r="L81" s="258"/>
      <c r="M81" s="259">
        <f t="shared" si="0"/>
        <v>0</v>
      </c>
      <c r="N81" s="251">
        <f t="shared" si="1"/>
        <v>0</v>
      </c>
      <c r="O81" s="185"/>
      <c r="P81" s="1"/>
      <c r="Q81" s="1"/>
      <c r="R81" s="1"/>
      <c r="S81" s="1"/>
      <c r="T81" s="1"/>
      <c r="U81" s="1"/>
      <c r="V81" s="1"/>
      <c r="W81" s="1"/>
      <c r="X81" s="1"/>
      <c r="Y81" s="44"/>
      <c r="Z81" s="44"/>
      <c r="AA81" s="44"/>
      <c r="AB81" s="44"/>
      <c r="AC81" s="44"/>
      <c r="AD81" s="44"/>
      <c r="AE81" s="45"/>
      <c r="AF81" s="44"/>
      <c r="AG81" s="44"/>
      <c r="AH81" s="44"/>
    </row>
    <row r="82" spans="1:35" ht="15" hidden="1" customHeight="1" x14ac:dyDescent="0.25">
      <c r="A82" s="193">
        <f t="shared" si="2"/>
        <v>38</v>
      </c>
      <c r="B82" s="194"/>
      <c r="C82" s="314"/>
      <c r="D82" s="315"/>
      <c r="E82" s="250"/>
      <c r="F82" s="250"/>
      <c r="G82" s="250"/>
      <c r="H82" s="250"/>
      <c r="I82" s="250"/>
      <c r="J82" s="250"/>
      <c r="K82" s="250"/>
      <c r="L82" s="258"/>
      <c r="M82" s="259">
        <f t="shared" si="0"/>
        <v>0</v>
      </c>
      <c r="N82" s="251">
        <f t="shared" si="1"/>
        <v>0</v>
      </c>
      <c r="O82" s="185"/>
      <c r="P82" s="1"/>
      <c r="Q82" s="1"/>
      <c r="R82" s="1"/>
      <c r="S82" s="1"/>
      <c r="T82" s="1"/>
      <c r="U82" s="1"/>
      <c r="V82" s="1"/>
      <c r="W82" s="1"/>
      <c r="X82" s="1"/>
      <c r="Y82" s="44"/>
      <c r="Z82" s="44"/>
      <c r="AA82" s="44"/>
      <c r="AB82" s="44"/>
      <c r="AC82" s="44"/>
      <c r="AD82" s="44"/>
      <c r="AE82" s="45"/>
      <c r="AF82" s="44"/>
      <c r="AG82" s="44"/>
      <c r="AH82" s="44"/>
    </row>
    <row r="83" spans="1:35" ht="15" hidden="1" customHeight="1" x14ac:dyDescent="0.25">
      <c r="A83" s="193">
        <f t="shared" si="2"/>
        <v>39</v>
      </c>
      <c r="B83" s="194"/>
      <c r="C83" s="314"/>
      <c r="D83" s="315"/>
      <c r="E83" s="250"/>
      <c r="F83" s="250"/>
      <c r="G83" s="250"/>
      <c r="H83" s="250"/>
      <c r="I83" s="250"/>
      <c r="J83" s="250"/>
      <c r="K83" s="250"/>
      <c r="L83" s="258"/>
      <c r="M83" s="259">
        <f t="shared" si="0"/>
        <v>0</v>
      </c>
      <c r="N83" s="251">
        <f t="shared" si="1"/>
        <v>0</v>
      </c>
      <c r="O83" s="185"/>
      <c r="P83" s="1"/>
      <c r="Q83" s="1"/>
      <c r="R83" s="1"/>
      <c r="S83" s="1"/>
      <c r="T83" s="1"/>
      <c r="U83" s="1"/>
      <c r="V83" s="1"/>
      <c r="W83" s="1"/>
      <c r="X83" s="1"/>
      <c r="Y83" s="44"/>
      <c r="Z83" s="44"/>
      <c r="AA83" s="44"/>
      <c r="AB83" s="44"/>
      <c r="AC83" s="44"/>
      <c r="AD83" s="44"/>
      <c r="AE83" s="45"/>
      <c r="AF83" s="44"/>
      <c r="AG83" s="44"/>
      <c r="AH83" s="44"/>
    </row>
    <row r="84" spans="1:35" ht="15" hidden="1" customHeight="1" x14ac:dyDescent="0.25">
      <c r="A84" s="193">
        <f t="shared" si="2"/>
        <v>40</v>
      </c>
      <c r="B84" s="194"/>
      <c r="C84" s="314"/>
      <c r="D84" s="315"/>
      <c r="E84" s="250"/>
      <c r="F84" s="250"/>
      <c r="G84" s="250"/>
      <c r="H84" s="250"/>
      <c r="I84" s="250"/>
      <c r="J84" s="250"/>
      <c r="K84" s="250"/>
      <c r="L84" s="258"/>
      <c r="M84" s="259">
        <f t="shared" si="0"/>
        <v>0</v>
      </c>
      <c r="N84" s="251">
        <f t="shared" si="1"/>
        <v>0</v>
      </c>
      <c r="O84" s="185"/>
      <c r="P84" s="1"/>
      <c r="Q84" s="1"/>
      <c r="R84" s="1"/>
      <c r="S84" s="1"/>
      <c r="T84" s="1"/>
      <c r="U84" s="1"/>
      <c r="V84" s="1"/>
      <c r="W84" s="1"/>
      <c r="X84" s="1"/>
      <c r="Y84" s="44"/>
      <c r="Z84" s="44"/>
      <c r="AA84" s="44"/>
      <c r="AB84" s="44"/>
      <c r="AC84" s="44"/>
      <c r="AD84" s="44"/>
      <c r="AE84" s="45"/>
      <c r="AF84" s="44"/>
      <c r="AG84" s="44"/>
      <c r="AH84" s="44"/>
    </row>
    <row r="85" spans="1:35" ht="15" hidden="1" customHeight="1" x14ac:dyDescent="0.25">
      <c r="A85" s="193">
        <f t="shared" si="2"/>
        <v>41</v>
      </c>
      <c r="B85" s="194"/>
      <c r="C85" s="314"/>
      <c r="D85" s="315"/>
      <c r="E85" s="250"/>
      <c r="F85" s="250"/>
      <c r="G85" s="250"/>
      <c r="H85" s="250"/>
      <c r="I85" s="250"/>
      <c r="J85" s="250"/>
      <c r="K85" s="250"/>
      <c r="L85" s="258"/>
      <c r="M85" s="259">
        <f t="shared" si="0"/>
        <v>0</v>
      </c>
      <c r="N85" s="251">
        <f t="shared" si="1"/>
        <v>0</v>
      </c>
      <c r="O85" s="185"/>
      <c r="P85" s="1"/>
      <c r="Q85" s="1"/>
      <c r="R85" s="1"/>
      <c r="S85" s="1"/>
      <c r="T85" s="1"/>
      <c r="U85" s="1"/>
      <c r="V85" s="1"/>
      <c r="W85" s="1"/>
      <c r="X85" s="1"/>
      <c r="Y85" s="44"/>
      <c r="Z85" s="44"/>
      <c r="AA85" s="44"/>
      <c r="AB85" s="44"/>
      <c r="AC85" s="44"/>
      <c r="AD85" s="44"/>
      <c r="AE85" s="44"/>
      <c r="AF85" s="44"/>
      <c r="AG85" s="44"/>
      <c r="AH85" s="44"/>
    </row>
    <row r="86" spans="1:35" ht="18" customHeight="1" x14ac:dyDescent="0.25">
      <c r="A86" s="319" t="s">
        <v>307</v>
      </c>
      <c r="B86" s="320"/>
      <c r="C86" s="325">
        <f>$D$5</f>
        <v>0</v>
      </c>
      <c r="D86" s="326"/>
      <c r="E86" s="252">
        <f>SUM(E45:E85)</f>
        <v>0</v>
      </c>
      <c r="F86" s="252">
        <f t="shared" ref="F86:L86" si="3">SUM(F45:F85)</f>
        <v>0</v>
      </c>
      <c r="G86" s="252">
        <f t="shared" si="3"/>
        <v>0</v>
      </c>
      <c r="H86" s="252">
        <f t="shared" si="3"/>
        <v>0</v>
      </c>
      <c r="I86" s="252">
        <f t="shared" si="3"/>
        <v>0</v>
      </c>
      <c r="J86" s="252">
        <f t="shared" si="3"/>
        <v>0</v>
      </c>
      <c r="K86" s="252">
        <f t="shared" si="3"/>
        <v>0</v>
      </c>
      <c r="L86" s="252">
        <f t="shared" si="3"/>
        <v>0</v>
      </c>
      <c r="M86" s="260">
        <f t="shared" si="0"/>
        <v>0</v>
      </c>
      <c r="N86" s="252">
        <f>SUM(H86,J86,L86)</f>
        <v>0</v>
      </c>
      <c r="O86" s="185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</row>
    <row r="87" spans="1:35" x14ac:dyDescent="0.25">
      <c r="A87" s="188"/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</row>
    <row r="88" spans="1:35" ht="38.25" customHeight="1" x14ac:dyDescent="0.25">
      <c r="A88" s="179" t="s">
        <v>777</v>
      </c>
      <c r="B88" s="323" t="s">
        <v>309</v>
      </c>
      <c r="C88" s="334"/>
      <c r="D88" s="324"/>
      <c r="E88" s="323" t="s">
        <v>2790</v>
      </c>
      <c r="F88" s="324"/>
      <c r="G88" s="323" t="s">
        <v>2645</v>
      </c>
      <c r="H88" s="324"/>
      <c r="I88" s="323" t="s">
        <v>2791</v>
      </c>
      <c r="J88" s="324"/>
      <c r="K88" s="323" t="s">
        <v>2795</v>
      </c>
      <c r="L88" s="324"/>
      <c r="M88" s="323" t="s">
        <v>2794</v>
      </c>
      <c r="N88" s="324"/>
      <c r="O88" s="185"/>
      <c r="X88" s="44"/>
      <c r="Y88" s="44"/>
      <c r="Z88" s="44"/>
      <c r="AA88" s="44"/>
      <c r="AB88" s="44"/>
      <c r="AC88" s="44"/>
      <c r="AD88" s="44"/>
      <c r="AE88" s="45"/>
      <c r="AF88" s="44"/>
      <c r="AG88" s="44"/>
      <c r="AH88" s="44"/>
    </row>
    <row r="89" spans="1:35" x14ac:dyDescent="0.25">
      <c r="A89" s="195" t="s">
        <v>778</v>
      </c>
      <c r="B89" s="316"/>
      <c r="C89" s="317"/>
      <c r="D89" s="318"/>
      <c r="E89" s="330"/>
      <c r="F89" s="331"/>
      <c r="G89" s="330"/>
      <c r="H89" s="331"/>
      <c r="I89" s="330"/>
      <c r="J89" s="331"/>
      <c r="K89" s="330"/>
      <c r="L89" s="331"/>
      <c r="M89" s="335">
        <f>SUM(G89,I89,K89)</f>
        <v>0</v>
      </c>
      <c r="N89" s="336"/>
      <c r="O89" s="185"/>
      <c r="P89" s="115" t="s">
        <v>2784</v>
      </c>
      <c r="X89" s="44"/>
      <c r="Y89" s="44"/>
      <c r="Z89" s="44"/>
      <c r="AA89" s="44"/>
      <c r="AB89" s="44"/>
      <c r="AC89" s="44"/>
      <c r="AD89" s="44"/>
      <c r="AE89" s="45"/>
      <c r="AF89" s="44"/>
      <c r="AG89" s="44"/>
      <c r="AH89" s="44"/>
    </row>
    <row r="90" spans="1:35" x14ac:dyDescent="0.25">
      <c r="A90" s="195" t="s">
        <v>779</v>
      </c>
      <c r="B90" s="316"/>
      <c r="C90" s="317"/>
      <c r="D90" s="318"/>
      <c r="E90" s="330"/>
      <c r="F90" s="331"/>
      <c r="G90" s="330"/>
      <c r="H90" s="331"/>
      <c r="I90" s="330"/>
      <c r="J90" s="331"/>
      <c r="K90" s="330"/>
      <c r="L90" s="331"/>
      <c r="M90" s="335">
        <f>SUM(G90,I90,K90)</f>
        <v>0</v>
      </c>
      <c r="N90" s="336"/>
      <c r="O90" s="185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</row>
    <row r="91" spans="1:35" x14ac:dyDescent="0.25">
      <c r="A91" s="195" t="s">
        <v>780</v>
      </c>
      <c r="B91" s="316"/>
      <c r="C91" s="317"/>
      <c r="D91" s="318"/>
      <c r="E91" s="330"/>
      <c r="F91" s="331"/>
      <c r="G91" s="330"/>
      <c r="H91" s="331"/>
      <c r="I91" s="330"/>
      <c r="J91" s="331"/>
      <c r="K91" s="330"/>
      <c r="L91" s="331"/>
      <c r="M91" s="335">
        <f>SUM(G91,I91,K91)</f>
        <v>0</v>
      </c>
      <c r="N91" s="336"/>
      <c r="O91" s="185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</row>
    <row r="92" spans="1:35" hidden="1" x14ac:dyDescent="0.25">
      <c r="A92" s="195" t="s">
        <v>781</v>
      </c>
      <c r="B92" s="316"/>
      <c r="C92" s="317"/>
      <c r="D92" s="318"/>
      <c r="E92" s="330"/>
      <c r="F92" s="331"/>
      <c r="G92" s="330"/>
      <c r="H92" s="331"/>
      <c r="I92" s="330"/>
      <c r="J92" s="331"/>
      <c r="K92" s="330"/>
      <c r="L92" s="331"/>
      <c r="M92" s="335">
        <f t="shared" ref="M92:M97" si="4">SUM(G92,I92,K92)</f>
        <v>0</v>
      </c>
      <c r="N92" s="336"/>
      <c r="O92" s="185"/>
      <c r="P92" s="115" t="s">
        <v>2636</v>
      </c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</row>
    <row r="93" spans="1:35" ht="15" hidden="1" customHeight="1" x14ac:dyDescent="0.25">
      <c r="A93" s="195" t="s">
        <v>782</v>
      </c>
      <c r="B93" s="316"/>
      <c r="C93" s="317"/>
      <c r="D93" s="318"/>
      <c r="E93" s="330"/>
      <c r="F93" s="331"/>
      <c r="G93" s="330"/>
      <c r="H93" s="331"/>
      <c r="I93" s="330"/>
      <c r="J93" s="331"/>
      <c r="K93" s="330"/>
      <c r="L93" s="331"/>
      <c r="M93" s="335">
        <f t="shared" si="4"/>
        <v>0</v>
      </c>
      <c r="N93" s="336"/>
      <c r="O93" s="185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</row>
    <row r="94" spans="1:35" ht="15" hidden="1" customHeight="1" x14ac:dyDescent="0.25">
      <c r="A94" s="195" t="s">
        <v>783</v>
      </c>
      <c r="B94" s="316"/>
      <c r="C94" s="317"/>
      <c r="D94" s="318"/>
      <c r="E94" s="330"/>
      <c r="F94" s="331"/>
      <c r="G94" s="330"/>
      <c r="H94" s="331"/>
      <c r="I94" s="330"/>
      <c r="J94" s="331"/>
      <c r="K94" s="330"/>
      <c r="L94" s="331"/>
      <c r="M94" s="335">
        <f t="shared" si="4"/>
        <v>0</v>
      </c>
      <c r="N94" s="336"/>
      <c r="O94" s="185"/>
      <c r="X94" s="44"/>
      <c r="Y94" s="44"/>
      <c r="Z94" s="44"/>
      <c r="AA94" s="44"/>
      <c r="AB94" s="44"/>
      <c r="AC94" s="44"/>
      <c r="AD94" s="44"/>
      <c r="AE94" s="45"/>
      <c r="AF94" s="44"/>
      <c r="AG94" s="44"/>
      <c r="AH94" s="44"/>
    </row>
    <row r="95" spans="1:35" ht="15" hidden="1" customHeight="1" x14ac:dyDescent="0.25">
      <c r="A95" s="196" t="s">
        <v>784</v>
      </c>
      <c r="B95" s="316"/>
      <c r="C95" s="317"/>
      <c r="D95" s="318"/>
      <c r="E95" s="330"/>
      <c r="F95" s="331"/>
      <c r="G95" s="330"/>
      <c r="H95" s="331"/>
      <c r="I95" s="330"/>
      <c r="J95" s="331"/>
      <c r="K95" s="330"/>
      <c r="L95" s="331"/>
      <c r="M95" s="335">
        <f>SUM(G95,I95,K95)</f>
        <v>0</v>
      </c>
      <c r="N95" s="336"/>
      <c r="O95" s="185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</row>
    <row r="96" spans="1:35" ht="15" hidden="1" customHeight="1" x14ac:dyDescent="0.25">
      <c r="A96" s="196" t="s">
        <v>785</v>
      </c>
      <c r="B96" s="316"/>
      <c r="C96" s="317"/>
      <c r="D96" s="318"/>
      <c r="E96" s="330"/>
      <c r="F96" s="331"/>
      <c r="G96" s="330"/>
      <c r="H96" s="331"/>
      <c r="I96" s="330"/>
      <c r="J96" s="331"/>
      <c r="K96" s="330"/>
      <c r="L96" s="331"/>
      <c r="M96" s="335">
        <f t="shared" si="4"/>
        <v>0</v>
      </c>
      <c r="N96" s="336"/>
      <c r="O96" s="185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</row>
    <row r="97" spans="1:35" ht="15" hidden="1" customHeight="1" x14ac:dyDescent="0.25">
      <c r="A97" s="196" t="s">
        <v>786</v>
      </c>
      <c r="B97" s="316"/>
      <c r="C97" s="317"/>
      <c r="D97" s="318"/>
      <c r="E97" s="330"/>
      <c r="F97" s="331"/>
      <c r="G97" s="330"/>
      <c r="H97" s="331"/>
      <c r="I97" s="330"/>
      <c r="J97" s="331"/>
      <c r="K97" s="330"/>
      <c r="L97" s="331"/>
      <c r="M97" s="335">
        <f t="shared" si="4"/>
        <v>0</v>
      </c>
      <c r="N97" s="336"/>
      <c r="O97" s="185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</row>
    <row r="98" spans="1:35" ht="15.75" hidden="1" customHeight="1" x14ac:dyDescent="0.25">
      <c r="A98" s="197" t="s">
        <v>787</v>
      </c>
      <c r="B98" s="316"/>
      <c r="C98" s="317"/>
      <c r="D98" s="318"/>
      <c r="E98" s="330"/>
      <c r="F98" s="331"/>
      <c r="G98" s="330"/>
      <c r="H98" s="331"/>
      <c r="I98" s="330"/>
      <c r="J98" s="331"/>
      <c r="K98" s="330"/>
      <c r="L98" s="331"/>
      <c r="M98" s="335">
        <f>SUM(G98,I98,K98)</f>
        <v>0</v>
      </c>
      <c r="N98" s="336"/>
      <c r="O98" s="185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</row>
    <row r="99" spans="1:35" ht="35.25" customHeight="1" x14ac:dyDescent="0.25">
      <c r="A99" s="319" t="s">
        <v>308</v>
      </c>
      <c r="B99" s="320"/>
      <c r="C99" s="325">
        <f>$D$5</f>
        <v>0</v>
      </c>
      <c r="D99" s="326"/>
      <c r="E99" s="332">
        <f>SUM(E89:F98)</f>
        <v>0</v>
      </c>
      <c r="F99" s="333"/>
      <c r="G99" s="332">
        <f>SUM(G89:H98)</f>
        <v>0</v>
      </c>
      <c r="H99" s="333"/>
      <c r="I99" s="332">
        <f>SUM(I89:J98)</f>
        <v>0</v>
      </c>
      <c r="J99" s="333"/>
      <c r="K99" s="332">
        <f>SUM(K89:L98)</f>
        <v>0</v>
      </c>
      <c r="L99" s="333"/>
      <c r="M99" s="332">
        <f>SUM(G99:L99)</f>
        <v>0</v>
      </c>
      <c r="N99" s="333"/>
      <c r="O99" s="185"/>
      <c r="X99" s="44"/>
      <c r="Y99" s="44"/>
      <c r="Z99" s="44"/>
      <c r="AA99" s="44"/>
      <c r="AB99" s="44"/>
      <c r="AC99" s="44"/>
      <c r="AD99" s="44"/>
      <c r="AE99" s="45"/>
      <c r="AF99" s="44"/>
      <c r="AG99" s="44"/>
      <c r="AH99" s="44"/>
    </row>
    <row r="100" spans="1:35" x14ac:dyDescent="0.25">
      <c r="A100" s="188"/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</row>
    <row r="101" spans="1:35" x14ac:dyDescent="0.25">
      <c r="A101" s="198" t="s">
        <v>311</v>
      </c>
      <c r="B101" s="199" t="s">
        <v>315</v>
      </c>
      <c r="C101" s="199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</row>
    <row r="102" spans="1:35" x14ac:dyDescent="0.25">
      <c r="A102" s="198" t="s">
        <v>312</v>
      </c>
      <c r="B102" s="199" t="s">
        <v>316</v>
      </c>
      <c r="C102" s="199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</row>
    <row r="103" spans="1:35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</row>
    <row r="104" spans="1:35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Y104" s="44"/>
      <c r="Z104" s="44"/>
      <c r="AA104" s="44"/>
      <c r="AB104" s="44"/>
      <c r="AC104" s="44"/>
      <c r="AD104" s="44"/>
      <c r="AE104" s="44"/>
      <c r="AF104" s="45"/>
      <c r="AG104" s="44"/>
      <c r="AH104" s="44"/>
      <c r="AI104" s="44"/>
    </row>
    <row r="105" spans="1:35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</row>
    <row r="106" spans="1:35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</row>
    <row r="107" spans="1:35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</row>
    <row r="108" spans="1:35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</row>
    <row r="109" spans="1:35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Y109" s="44"/>
      <c r="Z109" s="44"/>
      <c r="AA109" s="44"/>
      <c r="AB109" s="44"/>
      <c r="AC109" s="44"/>
      <c r="AD109" s="44"/>
      <c r="AE109" s="44"/>
      <c r="AF109" s="45"/>
      <c r="AG109" s="44"/>
      <c r="AH109" s="44"/>
      <c r="AI109" s="44"/>
    </row>
    <row r="110" spans="1:35" x14ac:dyDescent="0.25">
      <c r="Y110" s="44"/>
      <c r="Z110" s="44"/>
      <c r="AA110" s="44"/>
      <c r="AB110" s="44"/>
      <c r="AC110" s="44"/>
      <c r="AD110" s="44"/>
      <c r="AE110" s="44"/>
      <c r="AF110" s="45"/>
      <c r="AG110" s="44"/>
      <c r="AH110" s="44"/>
      <c r="AI110" s="44"/>
    </row>
    <row r="111" spans="1:35" x14ac:dyDescent="0.25">
      <c r="Y111" s="44"/>
      <c r="Z111" s="44"/>
      <c r="AA111" s="44"/>
      <c r="AB111" s="44"/>
      <c r="AC111" s="44"/>
      <c r="AD111" s="44"/>
      <c r="AE111" s="44"/>
      <c r="AF111" s="45"/>
      <c r="AG111" s="44"/>
      <c r="AH111" s="44"/>
      <c r="AI111" s="44"/>
    </row>
    <row r="112" spans="1:35" ht="15" customHeight="1" x14ac:dyDescent="0.25"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</row>
    <row r="113" spans="25:35" x14ac:dyDescent="0.25"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</row>
    <row r="114" spans="25:35" ht="15" customHeight="1" x14ac:dyDescent="0.25"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</row>
    <row r="115" spans="25:35" x14ac:dyDescent="0.25"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</row>
    <row r="116" spans="25:35" ht="15" customHeight="1" x14ac:dyDescent="0.25">
      <c r="Y116" s="44"/>
      <c r="Z116" s="44"/>
      <c r="AA116" s="44"/>
      <c r="AB116" s="44"/>
      <c r="AC116" s="44"/>
      <c r="AD116" s="44"/>
      <c r="AE116" s="44"/>
      <c r="AF116" s="45"/>
      <c r="AG116" s="44"/>
      <c r="AH116" s="44"/>
      <c r="AI116" s="44"/>
    </row>
    <row r="117" spans="25:35" ht="15" customHeight="1" x14ac:dyDescent="0.25"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</row>
    <row r="118" spans="25:35" x14ac:dyDescent="0.25"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</row>
    <row r="119" spans="25:35" ht="15" customHeight="1" x14ac:dyDescent="0.25"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</row>
    <row r="120" spans="25:35" x14ac:dyDescent="0.25">
      <c r="Y120" s="44"/>
      <c r="Z120" s="44"/>
      <c r="AA120" s="44"/>
      <c r="AB120" s="44"/>
      <c r="AC120" s="44"/>
      <c r="AD120" s="44"/>
      <c r="AE120" s="44"/>
      <c r="AF120" s="45"/>
      <c r="AG120" s="44"/>
      <c r="AH120" s="44"/>
      <c r="AI120" s="44"/>
    </row>
    <row r="121" spans="25:35" x14ac:dyDescent="0.25"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</row>
    <row r="122" spans="25:35" x14ac:dyDescent="0.25"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</row>
    <row r="123" spans="25:35" x14ac:dyDescent="0.25"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</row>
    <row r="124" spans="25:35" x14ac:dyDescent="0.25"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</row>
    <row r="125" spans="25:35" ht="15" customHeight="1" x14ac:dyDescent="0.25">
      <c r="Y125" s="44"/>
      <c r="Z125" s="44"/>
      <c r="AA125" s="44"/>
      <c r="AB125" s="44"/>
      <c r="AC125" s="44"/>
      <c r="AD125" s="44"/>
      <c r="AE125" s="44"/>
      <c r="AF125" s="45"/>
      <c r="AG125" s="44"/>
      <c r="AH125" s="44"/>
      <c r="AI125" s="44"/>
    </row>
    <row r="126" spans="25:35" x14ac:dyDescent="0.25"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</row>
    <row r="127" spans="25:35" x14ac:dyDescent="0.25"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</row>
    <row r="128" spans="25:35" x14ac:dyDescent="0.25"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</row>
    <row r="129" spans="25:35" x14ac:dyDescent="0.25"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</row>
    <row r="130" spans="25:35" x14ac:dyDescent="0.25">
      <c r="Y130" s="44"/>
      <c r="Z130" s="44"/>
      <c r="AA130" s="44"/>
      <c r="AB130" s="44"/>
      <c r="AC130" s="44"/>
      <c r="AD130" s="44"/>
      <c r="AE130" s="44"/>
      <c r="AF130" s="45"/>
      <c r="AG130" s="44"/>
      <c r="AH130" s="44"/>
      <c r="AI130" s="44"/>
    </row>
    <row r="131" spans="25:35" ht="15" customHeight="1" x14ac:dyDescent="0.25"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</row>
    <row r="132" spans="25:35" x14ac:dyDescent="0.25"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</row>
    <row r="133" spans="25:35" x14ac:dyDescent="0.25"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</row>
  </sheetData>
  <sheetProtection sheet="1" objects="1" scenarios="1" formatCells="0" formatColumns="0" formatRows="0" insertRows="0" deleteRows="0"/>
  <mergeCells count="211">
    <mergeCell ref="A1:N1"/>
    <mergeCell ref="A2:N2"/>
    <mergeCell ref="D7:N7"/>
    <mergeCell ref="D8:N8"/>
    <mergeCell ref="D9:N9"/>
    <mergeCell ref="D10:N10"/>
    <mergeCell ref="D11:N11"/>
    <mergeCell ref="E13:N13"/>
    <mergeCell ref="L14:N14"/>
    <mergeCell ref="D4:L4"/>
    <mergeCell ref="D5:L5"/>
    <mergeCell ref="E14:G14"/>
    <mergeCell ref="A5:C5"/>
    <mergeCell ref="A6:C6"/>
    <mergeCell ref="A7:C7"/>
    <mergeCell ref="A9:C9"/>
    <mergeCell ref="A10:C10"/>
    <mergeCell ref="L15:N15"/>
    <mergeCell ref="L16:N16"/>
    <mergeCell ref="L17:N17"/>
    <mergeCell ref="K92:L92"/>
    <mergeCell ref="K93:L93"/>
    <mergeCell ref="K94:L94"/>
    <mergeCell ref="K95:L95"/>
    <mergeCell ref="K96:L96"/>
    <mergeCell ref="K97:L97"/>
    <mergeCell ref="L20:N20"/>
    <mergeCell ref="L21:N21"/>
    <mergeCell ref="L22:N22"/>
    <mergeCell ref="L23:N23"/>
    <mergeCell ref="E19:N19"/>
    <mergeCell ref="L26:N26"/>
    <mergeCell ref="L27:N27"/>
    <mergeCell ref="E15:G15"/>
    <mergeCell ref="E16:G16"/>
    <mergeCell ref="E17:G17"/>
    <mergeCell ref="K43:L43"/>
    <mergeCell ref="M43:N43"/>
    <mergeCell ref="I43:J43"/>
    <mergeCell ref="G92:H92"/>
    <mergeCell ref="G93:H93"/>
    <mergeCell ref="K98:L98"/>
    <mergeCell ref="K99:L99"/>
    <mergeCell ref="M88:N88"/>
    <mergeCell ref="M89:N89"/>
    <mergeCell ref="M90:N90"/>
    <mergeCell ref="M91:N91"/>
    <mergeCell ref="M92:N92"/>
    <mergeCell ref="M93:N93"/>
    <mergeCell ref="M94:N94"/>
    <mergeCell ref="M95:N95"/>
    <mergeCell ref="M96:N96"/>
    <mergeCell ref="M97:N97"/>
    <mergeCell ref="M98:N98"/>
    <mergeCell ref="M99:N99"/>
    <mergeCell ref="K88:L88"/>
    <mergeCell ref="K89:L89"/>
    <mergeCell ref="K90:L90"/>
    <mergeCell ref="K91:L91"/>
    <mergeCell ref="G94:H94"/>
    <mergeCell ref="G95:H95"/>
    <mergeCell ref="G96:H96"/>
    <mergeCell ref="G97:H97"/>
    <mergeCell ref="G98:H98"/>
    <mergeCell ref="G99:H99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G88:H88"/>
    <mergeCell ref="G89:H89"/>
    <mergeCell ref="G90:H90"/>
    <mergeCell ref="G91:H91"/>
    <mergeCell ref="B94:D94"/>
    <mergeCell ref="B95:D95"/>
    <mergeCell ref="B96:D96"/>
    <mergeCell ref="B97:D97"/>
    <mergeCell ref="B98:D98"/>
    <mergeCell ref="C99:D99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B88:D88"/>
    <mergeCell ref="B89:D89"/>
    <mergeCell ref="B90:D90"/>
    <mergeCell ref="B91:D91"/>
    <mergeCell ref="A99:B99"/>
    <mergeCell ref="B92:D92"/>
    <mergeCell ref="C84:D84"/>
    <mergeCell ref="C85:D85"/>
    <mergeCell ref="C86:D86"/>
    <mergeCell ref="E6:L6"/>
    <mergeCell ref="L28:N28"/>
    <mergeCell ref="L29:N29"/>
    <mergeCell ref="E25:N25"/>
    <mergeCell ref="L32:N32"/>
    <mergeCell ref="L33:N33"/>
    <mergeCell ref="L34:N34"/>
    <mergeCell ref="L35:N35"/>
    <mergeCell ref="E31:N31"/>
    <mergeCell ref="L38:N38"/>
    <mergeCell ref="L39:N39"/>
    <mergeCell ref="L40:N40"/>
    <mergeCell ref="L41:N41"/>
    <mergeCell ref="E37:N37"/>
    <mergeCell ref="C75:D75"/>
    <mergeCell ref="C76:D76"/>
    <mergeCell ref="C77:D77"/>
    <mergeCell ref="C78:D78"/>
    <mergeCell ref="C79:D79"/>
    <mergeCell ref="C80:D80"/>
    <mergeCell ref="C81:D81"/>
    <mergeCell ref="C65:D65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51:D51"/>
    <mergeCell ref="C52:D52"/>
    <mergeCell ref="C53:D53"/>
    <mergeCell ref="C54:D54"/>
    <mergeCell ref="C60:D60"/>
    <mergeCell ref="C61:D61"/>
    <mergeCell ref="C62:D62"/>
    <mergeCell ref="C63:D63"/>
    <mergeCell ref="C64:D64"/>
    <mergeCell ref="E33:G33"/>
    <mergeCell ref="E34:G34"/>
    <mergeCell ref="E35:G35"/>
    <mergeCell ref="E26:G26"/>
    <mergeCell ref="E43:F43"/>
    <mergeCell ref="G43:H43"/>
    <mergeCell ref="C48:D48"/>
    <mergeCell ref="C49:D49"/>
    <mergeCell ref="C50:D50"/>
    <mergeCell ref="E39:G39"/>
    <mergeCell ref="E40:G40"/>
    <mergeCell ref="E41:G41"/>
    <mergeCell ref="E32:G32"/>
    <mergeCell ref="A43:A44"/>
    <mergeCell ref="B43:B44"/>
    <mergeCell ref="C43:D44"/>
    <mergeCell ref="C45:D45"/>
    <mergeCell ref="E20:G20"/>
    <mergeCell ref="B93:D93"/>
    <mergeCell ref="A86:B86"/>
    <mergeCell ref="A37:A38"/>
    <mergeCell ref="B37:D38"/>
    <mergeCell ref="A31:A32"/>
    <mergeCell ref="B31:D32"/>
    <mergeCell ref="A33:A35"/>
    <mergeCell ref="A39:A41"/>
    <mergeCell ref="C46:D46"/>
    <mergeCell ref="C47:D47"/>
    <mergeCell ref="C55:D55"/>
    <mergeCell ref="C56:D56"/>
    <mergeCell ref="C57:D57"/>
    <mergeCell ref="C58:D58"/>
    <mergeCell ref="C59:D59"/>
    <mergeCell ref="E21:G21"/>
    <mergeCell ref="E22:G22"/>
    <mergeCell ref="E23:G23"/>
    <mergeCell ref="E38:G38"/>
    <mergeCell ref="P29:W30"/>
    <mergeCell ref="P53:U53"/>
    <mergeCell ref="P62:U62"/>
    <mergeCell ref="P49:V52"/>
    <mergeCell ref="A4:C4"/>
    <mergeCell ref="B13:D14"/>
    <mergeCell ref="A13:A14"/>
    <mergeCell ref="A19:A20"/>
    <mergeCell ref="B19:D20"/>
    <mergeCell ref="A8:C8"/>
    <mergeCell ref="A11:C11"/>
    <mergeCell ref="A25:A26"/>
    <mergeCell ref="B27:D29"/>
    <mergeCell ref="B15:D17"/>
    <mergeCell ref="A15:A17"/>
    <mergeCell ref="A21:A23"/>
    <mergeCell ref="A27:A29"/>
    <mergeCell ref="B21:D23"/>
    <mergeCell ref="B25:D26"/>
    <mergeCell ref="B33:D35"/>
    <mergeCell ref="B39:D41"/>
    <mergeCell ref="E27:G27"/>
    <mergeCell ref="E28:G28"/>
    <mergeCell ref="E29:G29"/>
  </mergeCells>
  <phoneticPr fontId="25" type="noConversion"/>
  <dataValidations xWindow="48" yWindow="122" count="12">
    <dataValidation type="list" errorStyle="information" allowBlank="1" showInputMessage="1" showErrorMessage="1" errorTitle="Информација" error="За пројекте укуцајте шифру и тачан назив пројекта, затим кликните на ОК." sqref="C45:C85">
      <formula1>IF($B45="Активност",INDIRECT($D$5),"")</formula1>
    </dataValidation>
    <dataValidation type="list" allowBlank="1" showInputMessage="1" showErrorMessage="1" sqref="D5">
      <formula1>INDIRECT(D4)</formula1>
    </dataValidation>
    <dataValidation type="list" allowBlank="1" showErrorMessage="1" promptTitle="Сектор" prompt="Изаберите сектор са листе..." sqref="D4">
      <formula1>Сектор</formula1>
    </dataValidation>
    <dataValidation type="list" allowBlank="1" showInputMessage="1" showErrorMessage="1" promptTitle="Изаберите" prompt="активност или пројекат" sqref="B45:B85">
      <formula1>активност_пројекат</formula1>
    </dataValidation>
    <dataValidation type="list" allowBlank="1" showInputMessage="1" showErrorMessage="1" sqref="S45:S46">
      <formula1>$X$45:$X$45</formula1>
    </dataValidation>
    <dataValidation type="list" allowBlank="1" showErrorMessage="1" promptTitle="Извор финансирања" prompt="Изаберисте са листе" sqref="B89:B98">
      <formula1>Извори_финансирања</formula1>
    </dataValidation>
    <dataValidation type="list" errorStyle="information" allowBlank="1" showInputMessage="1" showErrorMessage="1" errorTitle="Обавештење" error="Након самостално дефинисаног циља кликните на ОК" sqref="B15:D17 B21:D23 B27:D29 B33:D35 B39:D41">
      <formula1>INDIRECT($W$4)</formula1>
    </dataValidation>
    <dataValidation type="list" errorStyle="information" allowBlank="1" showInputMessage="1" showErrorMessage="1" errorTitle="Обавештење" error="Након самостално дефинисаног индикатора кликните на ОК" sqref="E15:E17">
      <formula1>INDIRECT($W$5)</formula1>
    </dataValidation>
    <dataValidation type="list" errorStyle="information" allowBlank="1" showInputMessage="1" showErrorMessage="1" errorTitle="Обавештење" error="Након самостално дефинисаног индикатора кликните на ОК" sqref="E21:E23">
      <formula1>INDIRECT($W$6)</formula1>
    </dataValidation>
    <dataValidation type="list" errorStyle="information" allowBlank="1" showInputMessage="1" showErrorMessage="1" errorTitle="Обавештење" error="Након самостално дефинисаног индикатора кликните на ОК" sqref="E27:E29">
      <formula1>INDIRECT($W$7)</formula1>
    </dataValidation>
    <dataValidation type="list" errorStyle="information" allowBlank="1" showInputMessage="1" showErrorMessage="1" errorTitle="Обавештење" error="Након самостално дефинисаног индикатора кликните на ОК" sqref="E33:E35">
      <formula1>INDIRECT($W$8)</formula1>
    </dataValidation>
    <dataValidation type="list" errorStyle="information" allowBlank="1" showInputMessage="1" showErrorMessage="1" errorTitle="Обавештење" error="Након самостално дефинисаног индикатора кликните на ОК" sqref="E39:E41">
      <formula1>INDIRECT($W$9)</formula1>
    </dataValidation>
  </dataValidations>
  <hyperlinks>
    <hyperlink ref="P53" r:id="rId1"/>
  </hyperlinks>
  <pageMargins left="0.55000000000000004" right="0.17" top="0.36" bottom="0.31" header="0.2" footer="0.16"/>
  <pageSetup paperSize="9" scale="82" fitToHeight="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47"/>
  </sheetPr>
  <dimension ref="A1:BD303"/>
  <sheetViews>
    <sheetView view="pageBreakPreview" topLeftCell="A85" zoomScale="80" zoomScaleSheetLayoutView="80" workbookViewId="0">
      <selection activeCell="P185" sqref="P185"/>
    </sheetView>
  </sheetViews>
  <sheetFormatPr defaultRowHeight="15" x14ac:dyDescent="0.25"/>
  <cols>
    <col min="1" max="1" width="7.28515625" style="1" customWidth="1"/>
    <col min="2" max="2" width="9.28515625" style="1" customWidth="1"/>
    <col min="3" max="3" width="20.7109375" style="1" customWidth="1"/>
    <col min="4" max="4" width="8.5703125" style="1" customWidth="1"/>
    <col min="5" max="15" width="11.7109375" style="1" customWidth="1"/>
    <col min="16" max="16" width="12.5703125" style="1" customWidth="1"/>
    <col min="17" max="22" width="9.140625" style="1"/>
    <col min="23" max="23" width="0" style="1" hidden="1" customWidth="1"/>
    <col min="24" max="24" width="42.85546875" style="1" customWidth="1"/>
    <col min="25" max="26" width="9.140625" style="1"/>
    <col min="27" max="27" width="46.5703125" style="1" hidden="1" customWidth="1"/>
    <col min="28" max="28" width="41.5703125" style="1" hidden="1" customWidth="1"/>
    <col min="29" max="29" width="9.140625" style="1" hidden="1" customWidth="1"/>
    <col min="30" max="30" width="12.140625" style="1" hidden="1" customWidth="1"/>
    <col min="31" max="31" width="15.7109375" style="1" hidden="1" customWidth="1"/>
    <col min="32" max="32" width="73.28515625" style="3" hidden="1" customWidth="1"/>
    <col min="33" max="33" width="71.42578125" style="1" hidden="1" customWidth="1"/>
    <col min="34" max="40" width="9.140625" style="1" hidden="1" customWidth="1"/>
    <col min="41" max="41" width="0" style="1" hidden="1" customWidth="1"/>
    <col min="42" max="42" width="0" style="18" hidden="1" customWidth="1"/>
    <col min="43" max="43" width="46.42578125" style="19" hidden="1" customWidth="1"/>
    <col min="44" max="45" width="0" style="1" hidden="1" customWidth="1"/>
    <col min="46" max="46" width="46" style="62" hidden="1" customWidth="1"/>
    <col min="47" max="49" width="0" style="52" hidden="1" customWidth="1"/>
    <col min="50" max="50" width="35.5703125" style="52" hidden="1" customWidth="1"/>
    <col min="51" max="51" width="9.140625" style="52" hidden="1" customWidth="1"/>
    <col min="52" max="53" width="0" style="52" hidden="1" customWidth="1"/>
    <col min="54" max="54" width="12.42578125" style="52" hidden="1" customWidth="1"/>
    <col min="55" max="55" width="57.28515625" style="52" hidden="1" customWidth="1"/>
    <col min="56" max="89" width="0" style="1" hidden="1" customWidth="1"/>
    <col min="90" max="16384" width="9.140625" style="1"/>
  </cols>
  <sheetData>
    <row r="1" spans="1:56" ht="18" customHeight="1" x14ac:dyDescent="0.3">
      <c r="A1" s="387" t="s">
        <v>768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9"/>
      <c r="O1" s="17"/>
      <c r="P1" s="15"/>
      <c r="AB1" s="2" t="s">
        <v>725</v>
      </c>
      <c r="AC1" s="2" t="s">
        <v>756</v>
      </c>
      <c r="AP1" s="382"/>
      <c r="AQ1" s="382"/>
      <c r="AR1" s="14"/>
      <c r="AS1" s="51"/>
      <c r="AT1" s="53" t="s">
        <v>321</v>
      </c>
      <c r="AU1" s="53"/>
      <c r="AV1" s="54"/>
      <c r="AW1" s="53"/>
      <c r="AX1" s="53" t="s">
        <v>319</v>
      </c>
      <c r="AY1" s="53"/>
      <c r="AZ1" s="54"/>
      <c r="BA1" s="54"/>
      <c r="BB1" s="55">
        <v>411</v>
      </c>
      <c r="BC1" s="56" t="s">
        <v>132</v>
      </c>
      <c r="BD1" s="14"/>
    </row>
    <row r="2" spans="1:56" ht="23.25" customHeight="1" x14ac:dyDescent="0.25">
      <c r="A2" s="390" t="s">
        <v>693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2"/>
      <c r="O2" s="16"/>
      <c r="P2" s="16"/>
      <c r="AB2" s="2"/>
      <c r="AC2" s="2"/>
      <c r="AP2" s="25"/>
      <c r="AQ2" s="26"/>
      <c r="AR2" s="14"/>
      <c r="AS2" s="13"/>
      <c r="AT2" s="57" t="s">
        <v>322</v>
      </c>
      <c r="AU2" s="58"/>
      <c r="AV2" s="54"/>
      <c r="AW2" s="58"/>
      <c r="AX2" s="59" t="s">
        <v>695</v>
      </c>
      <c r="AY2" s="58"/>
      <c r="AZ2" s="54"/>
      <c r="BA2" s="54"/>
      <c r="BB2" s="55">
        <v>412</v>
      </c>
      <c r="BC2" s="60" t="s">
        <v>133</v>
      </c>
      <c r="BD2" s="14"/>
    </row>
    <row r="3" spans="1:56" s="208" customFormat="1" ht="15.75" customHeight="1" x14ac:dyDescent="0.2">
      <c r="A3" s="204"/>
      <c r="B3" s="205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7"/>
      <c r="O3" s="206"/>
      <c r="P3" s="205"/>
      <c r="W3" s="209" t="e">
        <f>VLOOKUP($D$5,Упутство!$A$130:$B$186,2,FALSE)</f>
        <v>#N/A</v>
      </c>
      <c r="AB3" s="210" t="s">
        <v>194</v>
      </c>
      <c r="AC3" s="211" t="s">
        <v>739</v>
      </c>
      <c r="AD3" s="6">
        <v>1101</v>
      </c>
      <c r="AE3" s="7" t="s">
        <v>773</v>
      </c>
      <c r="AF3" s="8" t="s">
        <v>792</v>
      </c>
      <c r="AG3" s="7" t="s">
        <v>773</v>
      </c>
      <c r="AP3" s="212"/>
      <c r="AQ3" s="213"/>
      <c r="AR3" s="214"/>
      <c r="AS3" s="215"/>
      <c r="AT3" s="216" t="s">
        <v>323</v>
      </c>
      <c r="AU3" s="217"/>
      <c r="AV3" s="218"/>
      <c r="AW3" s="217"/>
      <c r="AX3" s="219" t="s">
        <v>318</v>
      </c>
      <c r="AY3" s="217"/>
      <c r="AZ3" s="218"/>
      <c r="BA3" s="218"/>
      <c r="BB3" s="220">
        <v>413</v>
      </c>
      <c r="BC3" s="221" t="s">
        <v>134</v>
      </c>
      <c r="BD3" s="214"/>
    </row>
    <row r="4" spans="1:56" s="208" customFormat="1" ht="15" customHeight="1" x14ac:dyDescent="0.2">
      <c r="A4" s="352" t="s">
        <v>791</v>
      </c>
      <c r="B4" s="353"/>
      <c r="C4" s="353"/>
      <c r="D4" s="384" t="str">
        <f>IF(Програм!$D$5="","",Програм!$D$5)</f>
        <v/>
      </c>
      <c r="E4" s="384"/>
      <c r="F4" s="384"/>
      <c r="G4" s="384"/>
      <c r="H4" s="384"/>
      <c r="I4" s="384"/>
      <c r="J4" s="384"/>
      <c r="K4" s="182"/>
      <c r="L4" s="118"/>
      <c r="M4" s="118"/>
      <c r="N4" s="119"/>
      <c r="O4" s="254"/>
      <c r="P4" s="191"/>
      <c r="W4" s="209" t="e">
        <f>VLOOKUP($B$16,Упутство!$A$191:$B$316,2,FALSE)</f>
        <v>#N/A</v>
      </c>
      <c r="AB4" s="210" t="s">
        <v>195</v>
      </c>
      <c r="AC4" s="211" t="s">
        <v>760</v>
      </c>
      <c r="AD4" s="6">
        <v>1101</v>
      </c>
      <c r="AE4" s="7" t="s">
        <v>776</v>
      </c>
      <c r="AF4" s="8" t="s">
        <v>793</v>
      </c>
      <c r="AG4" s="7" t="s">
        <v>776</v>
      </c>
      <c r="AP4" s="212"/>
      <c r="AQ4" s="213"/>
      <c r="AR4" s="214"/>
      <c r="AS4" s="215"/>
      <c r="AT4" s="216" t="s">
        <v>324</v>
      </c>
      <c r="AU4" s="217"/>
      <c r="AV4" s="218"/>
      <c r="AW4" s="217"/>
      <c r="AX4" s="222" t="s">
        <v>696</v>
      </c>
      <c r="AY4" s="217"/>
      <c r="AZ4" s="218"/>
      <c r="BA4" s="218"/>
      <c r="BB4" s="220">
        <v>414</v>
      </c>
      <c r="BC4" s="221" t="s">
        <v>135</v>
      </c>
      <c r="BD4" s="214"/>
    </row>
    <row r="5" spans="1:56" s="208" customFormat="1" ht="23.25" customHeight="1" x14ac:dyDescent="0.2">
      <c r="A5" s="352" t="s">
        <v>788</v>
      </c>
      <c r="B5" s="353"/>
      <c r="C5" s="353"/>
      <c r="D5" s="351"/>
      <c r="E5" s="351"/>
      <c r="F5" s="351"/>
      <c r="G5" s="351"/>
      <c r="H5" s="351"/>
      <c r="I5" s="351"/>
      <c r="J5" s="351"/>
      <c r="K5" s="180"/>
      <c r="L5" s="120"/>
      <c r="M5" s="120"/>
      <c r="N5" s="121"/>
      <c r="O5" s="21"/>
      <c r="P5" s="191"/>
      <c r="W5" s="209" t="e">
        <f>VLOOKUP($B$22,Упутство!$A$191:$B$316,2,FALSE)</f>
        <v>#N/A</v>
      </c>
      <c r="AB5" s="210" t="s">
        <v>197</v>
      </c>
      <c r="AC5" s="211" t="s">
        <v>740</v>
      </c>
      <c r="AD5" s="6" t="s">
        <v>760</v>
      </c>
      <c r="AE5" s="7" t="s">
        <v>773</v>
      </c>
      <c r="AF5" s="8" t="s">
        <v>794</v>
      </c>
      <c r="AG5" s="7" t="s">
        <v>773</v>
      </c>
      <c r="AP5" s="212"/>
      <c r="AQ5" s="213"/>
      <c r="AR5" s="214"/>
      <c r="AS5" s="215"/>
      <c r="AT5" s="216" t="s">
        <v>325</v>
      </c>
      <c r="AU5" s="217"/>
      <c r="AV5" s="218"/>
      <c r="AW5" s="217"/>
      <c r="AX5" s="222" t="s">
        <v>320</v>
      </c>
      <c r="AY5" s="217"/>
      <c r="AZ5" s="218"/>
      <c r="BA5" s="218"/>
      <c r="BB5" s="220">
        <v>415</v>
      </c>
      <c r="BC5" s="221" t="s">
        <v>161</v>
      </c>
      <c r="BD5" s="214"/>
    </row>
    <row r="6" spans="1:56" s="208" customFormat="1" ht="15" customHeight="1" x14ac:dyDescent="0.2">
      <c r="A6" s="352" t="s">
        <v>789</v>
      </c>
      <c r="B6" s="353"/>
      <c r="C6" s="353"/>
      <c r="D6" s="383"/>
      <c r="E6" s="383"/>
      <c r="F6" s="383"/>
      <c r="G6" s="383"/>
      <c r="H6" s="383"/>
      <c r="I6" s="383"/>
      <c r="J6" s="383"/>
      <c r="K6" s="181"/>
      <c r="L6" s="49"/>
      <c r="M6" s="49"/>
      <c r="N6" s="50"/>
      <c r="O6" s="255"/>
      <c r="P6" s="38"/>
      <c r="W6" s="209" t="e">
        <f>VLOOKUP($B$28,Упутство!$A$191:$B$316,2,FALSE)</f>
        <v>#N/A</v>
      </c>
      <c r="AB6" s="210" t="s">
        <v>198</v>
      </c>
      <c r="AC6" s="211" t="s">
        <v>728</v>
      </c>
      <c r="AD6" s="6" t="s">
        <v>760</v>
      </c>
      <c r="AE6" s="7" t="s">
        <v>807</v>
      </c>
      <c r="AF6" s="8" t="s">
        <v>795</v>
      </c>
      <c r="AG6" s="7" t="s">
        <v>807</v>
      </c>
      <c r="AP6" s="212"/>
      <c r="AQ6" s="213"/>
      <c r="AR6" s="214"/>
      <c r="AS6" s="215"/>
      <c r="AT6" s="216" t="s">
        <v>326</v>
      </c>
      <c r="AU6" s="217"/>
      <c r="AV6" s="218"/>
      <c r="AW6" s="217"/>
      <c r="AX6" s="222" t="s">
        <v>697</v>
      </c>
      <c r="AY6" s="217"/>
      <c r="AZ6" s="218"/>
      <c r="BA6" s="218"/>
      <c r="BB6" s="220">
        <v>416</v>
      </c>
      <c r="BC6" s="221" t="s">
        <v>162</v>
      </c>
      <c r="BD6" s="214"/>
    </row>
    <row r="7" spans="1:56" s="208" customFormat="1" ht="31.5" customHeight="1" x14ac:dyDescent="0.2">
      <c r="A7" s="302" t="s">
        <v>723</v>
      </c>
      <c r="B7" s="303"/>
      <c r="C7" s="30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4"/>
      <c r="O7" s="38"/>
      <c r="P7" s="223"/>
      <c r="W7" s="209" t="e">
        <f>VLOOKUP($B$34,Упутство!$A$191:$B$316,2,FALSE)</f>
        <v>#N/A</v>
      </c>
      <c r="AB7" s="210" t="s">
        <v>207</v>
      </c>
      <c r="AC7" s="211" t="s">
        <v>737</v>
      </c>
      <c r="AD7" s="6" t="s">
        <v>760</v>
      </c>
      <c r="AE7" s="7" t="s">
        <v>808</v>
      </c>
      <c r="AF7" s="8" t="s">
        <v>796</v>
      </c>
      <c r="AG7" s="7" t="s">
        <v>808</v>
      </c>
      <c r="AP7" s="212"/>
      <c r="AQ7" s="213"/>
      <c r="AR7" s="214"/>
      <c r="AS7" s="215"/>
      <c r="AT7" s="216" t="s">
        <v>327</v>
      </c>
      <c r="AU7" s="217"/>
      <c r="AV7" s="218"/>
      <c r="AW7" s="217"/>
      <c r="AX7" s="222" t="s">
        <v>698</v>
      </c>
      <c r="AY7" s="217"/>
      <c r="AZ7" s="218"/>
      <c r="BA7" s="218"/>
      <c r="BB7" s="220">
        <v>417</v>
      </c>
      <c r="BC7" s="221" t="s">
        <v>163</v>
      </c>
      <c r="BD7" s="214"/>
    </row>
    <row r="8" spans="1:56" s="208" customFormat="1" ht="26.25" customHeight="1" x14ac:dyDescent="0.2">
      <c r="A8" s="302" t="s">
        <v>306</v>
      </c>
      <c r="B8" s="303"/>
      <c r="C8" s="303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1"/>
      <c r="O8" s="38"/>
      <c r="P8" s="223"/>
      <c r="W8" s="209" t="e">
        <f>VLOOKUP($B$40,Упутство!$A$191:$B$316,2,FALSE)</f>
        <v>#N/A</v>
      </c>
      <c r="AB8" s="210"/>
      <c r="AC8" s="211"/>
      <c r="AD8" s="6"/>
      <c r="AE8" s="7"/>
      <c r="AF8" s="8"/>
      <c r="AG8" s="7"/>
      <c r="AP8" s="212"/>
      <c r="AQ8" s="213"/>
      <c r="AR8" s="214"/>
      <c r="AS8" s="215"/>
      <c r="AT8" s="216" t="s">
        <v>328</v>
      </c>
      <c r="AU8" s="217"/>
      <c r="AV8" s="218"/>
      <c r="AW8" s="217"/>
      <c r="AX8" s="222" t="s">
        <v>699</v>
      </c>
      <c r="AY8" s="217"/>
      <c r="AZ8" s="218"/>
      <c r="BA8" s="218"/>
      <c r="BB8" s="220">
        <v>418</v>
      </c>
      <c r="BC8" s="221" t="s">
        <v>136</v>
      </c>
      <c r="BD8" s="214"/>
    </row>
    <row r="9" spans="1:56" s="208" customFormat="1" ht="30" customHeight="1" x14ac:dyDescent="0.2">
      <c r="A9" s="302" t="s">
        <v>766</v>
      </c>
      <c r="B9" s="303"/>
      <c r="C9" s="303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1"/>
      <c r="O9" s="38"/>
      <c r="P9" s="191"/>
      <c r="AB9" s="210" t="s">
        <v>199</v>
      </c>
      <c r="AC9" s="211" t="s">
        <v>729</v>
      </c>
      <c r="AD9" s="6" t="s">
        <v>760</v>
      </c>
      <c r="AE9" s="7" t="s">
        <v>809</v>
      </c>
      <c r="AF9" s="8" t="s">
        <v>797</v>
      </c>
      <c r="AG9" s="7" t="s">
        <v>809</v>
      </c>
      <c r="AP9" s="212"/>
      <c r="AQ9" s="213"/>
      <c r="AR9" s="214"/>
      <c r="AS9" s="215"/>
      <c r="AT9" s="216" t="s">
        <v>329</v>
      </c>
      <c r="AU9" s="217"/>
      <c r="AV9" s="218"/>
      <c r="AW9" s="217"/>
      <c r="AX9" s="222" t="s">
        <v>700</v>
      </c>
      <c r="AY9" s="217"/>
      <c r="AZ9" s="218"/>
      <c r="BA9" s="218"/>
      <c r="BB9" s="220">
        <v>421</v>
      </c>
      <c r="BC9" s="221" t="s">
        <v>164</v>
      </c>
      <c r="BD9" s="214"/>
    </row>
    <row r="10" spans="1:56" s="208" customFormat="1" ht="33.75" customHeight="1" x14ac:dyDescent="0.2">
      <c r="A10" s="302" t="s">
        <v>790</v>
      </c>
      <c r="B10" s="303"/>
      <c r="C10" s="303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1"/>
      <c r="O10" s="38"/>
      <c r="P10" s="191"/>
      <c r="AB10" s="210" t="s">
        <v>200</v>
      </c>
      <c r="AC10" s="211" t="s">
        <v>730</v>
      </c>
      <c r="AD10" s="6" t="s">
        <v>760</v>
      </c>
      <c r="AE10" s="7" t="s">
        <v>810</v>
      </c>
      <c r="AF10" s="8" t="s">
        <v>798</v>
      </c>
      <c r="AG10" s="7" t="s">
        <v>810</v>
      </c>
      <c r="AP10" s="212"/>
      <c r="AQ10" s="213"/>
      <c r="AR10" s="214"/>
      <c r="AS10" s="215"/>
      <c r="AT10" s="216" t="s">
        <v>330</v>
      </c>
      <c r="AU10" s="217"/>
      <c r="AV10" s="218"/>
      <c r="AW10" s="217"/>
      <c r="AX10" s="222" t="s">
        <v>701</v>
      </c>
      <c r="AY10" s="217"/>
      <c r="AZ10" s="218"/>
      <c r="BA10" s="218"/>
      <c r="BB10" s="220">
        <v>422</v>
      </c>
      <c r="BC10" s="221" t="s">
        <v>165</v>
      </c>
      <c r="BD10" s="214"/>
    </row>
    <row r="11" spans="1:56" s="208" customFormat="1" ht="33" customHeight="1" x14ac:dyDescent="0.2">
      <c r="A11" s="385" t="s">
        <v>287</v>
      </c>
      <c r="B11" s="386"/>
      <c r="C11" s="386"/>
      <c r="D11" s="380" t="s">
        <v>305</v>
      </c>
      <c r="E11" s="380"/>
      <c r="F11" s="380"/>
      <c r="G11" s="380"/>
      <c r="H11" s="380"/>
      <c r="I11" s="380"/>
      <c r="J11" s="380"/>
      <c r="K11" s="380"/>
      <c r="L11" s="380"/>
      <c r="M11" s="380"/>
      <c r="N11" s="381"/>
      <c r="O11" s="38"/>
      <c r="P11" s="191"/>
      <c r="AB11" s="210"/>
      <c r="AC11" s="211"/>
      <c r="AD11" s="6"/>
      <c r="AE11" s="7"/>
      <c r="AF11" s="8"/>
      <c r="AG11" s="7"/>
      <c r="AP11" s="212"/>
      <c r="AQ11" s="213"/>
      <c r="AR11" s="214"/>
      <c r="AS11" s="215"/>
      <c r="AT11" s="216" t="s">
        <v>331</v>
      </c>
      <c r="AU11" s="217"/>
      <c r="AV11" s="218"/>
      <c r="AW11" s="217"/>
      <c r="AX11" s="222" t="s">
        <v>702</v>
      </c>
      <c r="AY11" s="217"/>
      <c r="AZ11" s="218"/>
      <c r="BA11" s="218"/>
      <c r="BB11" s="220">
        <v>423</v>
      </c>
      <c r="BC11" s="221" t="s">
        <v>166</v>
      </c>
      <c r="BD11" s="214"/>
    </row>
    <row r="12" spans="1:56" s="208" customFormat="1" ht="38.25" customHeight="1" x14ac:dyDescent="0.2">
      <c r="A12" s="302" t="s">
        <v>288</v>
      </c>
      <c r="B12" s="303"/>
      <c r="C12" s="303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1"/>
      <c r="O12" s="38"/>
      <c r="P12" s="223"/>
      <c r="AB12" s="210" t="s">
        <v>201</v>
      </c>
      <c r="AC12" s="211" t="s">
        <v>731</v>
      </c>
      <c r="AD12" s="6" t="s">
        <v>760</v>
      </c>
      <c r="AE12" s="7" t="s">
        <v>811</v>
      </c>
      <c r="AF12" s="8" t="s">
        <v>799</v>
      </c>
      <c r="AG12" s="7" t="s">
        <v>811</v>
      </c>
      <c r="AP12" s="212"/>
      <c r="AQ12" s="213"/>
      <c r="AR12" s="214"/>
      <c r="AS12" s="215"/>
      <c r="AT12" s="216" t="s">
        <v>332</v>
      </c>
      <c r="AU12" s="217"/>
      <c r="AV12" s="218"/>
      <c r="AW12" s="217"/>
      <c r="AX12" s="222" t="s">
        <v>703</v>
      </c>
      <c r="AY12" s="217"/>
      <c r="AZ12" s="218"/>
      <c r="BA12" s="218"/>
      <c r="BB12" s="220">
        <v>424</v>
      </c>
      <c r="BC12" s="221" t="s">
        <v>167</v>
      </c>
      <c r="BD12" s="214"/>
    </row>
    <row r="13" spans="1:56" s="208" customFormat="1" ht="27.75" customHeight="1" x14ac:dyDescent="0.2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AB13" s="210" t="s">
        <v>202</v>
      </c>
      <c r="AC13" s="211" t="s">
        <v>732</v>
      </c>
      <c r="AD13" s="6" t="s">
        <v>760</v>
      </c>
      <c r="AE13" s="7" t="s">
        <v>812</v>
      </c>
      <c r="AF13" s="8" t="s">
        <v>800</v>
      </c>
      <c r="AG13" s="7" t="s">
        <v>812</v>
      </c>
      <c r="AP13" s="224"/>
      <c r="AQ13" s="225"/>
      <c r="AR13" s="214"/>
      <c r="AS13" s="215"/>
      <c r="AT13" s="216" t="s">
        <v>333</v>
      </c>
      <c r="AU13" s="217"/>
      <c r="AV13" s="218"/>
      <c r="AW13" s="217"/>
      <c r="AX13" s="222" t="s">
        <v>704</v>
      </c>
      <c r="AY13" s="217"/>
      <c r="AZ13" s="218"/>
      <c r="BA13" s="218"/>
      <c r="BB13" s="220">
        <v>425</v>
      </c>
      <c r="BC13" s="221" t="s">
        <v>168</v>
      </c>
      <c r="BD13" s="214"/>
    </row>
    <row r="14" spans="1:56" s="208" customFormat="1" ht="15" customHeight="1" x14ac:dyDescent="0.2">
      <c r="A14" s="301"/>
      <c r="B14" s="300" t="s">
        <v>212</v>
      </c>
      <c r="C14" s="300"/>
      <c r="D14" s="300"/>
      <c r="E14" s="323" t="s">
        <v>2670</v>
      </c>
      <c r="F14" s="334"/>
      <c r="G14" s="334"/>
      <c r="H14" s="334"/>
      <c r="I14" s="334"/>
      <c r="J14" s="334"/>
      <c r="K14" s="334"/>
      <c r="L14" s="334"/>
      <c r="M14" s="334"/>
      <c r="N14" s="324"/>
      <c r="AA14" s="210"/>
      <c r="AB14" s="211"/>
      <c r="AC14" s="6"/>
      <c r="AD14" s="7"/>
      <c r="AE14" s="8"/>
      <c r="AF14" s="7"/>
      <c r="AO14" s="224"/>
      <c r="AP14" s="225"/>
      <c r="AQ14" s="214"/>
      <c r="AR14" s="215"/>
      <c r="AS14" s="216" t="s">
        <v>334</v>
      </c>
      <c r="AT14" s="217"/>
      <c r="AU14" s="218"/>
      <c r="AV14" s="217"/>
      <c r="AW14" s="222" t="s">
        <v>705</v>
      </c>
      <c r="AX14" s="217"/>
      <c r="AY14" s="218"/>
      <c r="AZ14" s="218"/>
      <c r="BA14" s="220">
        <v>426</v>
      </c>
      <c r="BB14" s="221" t="s">
        <v>137</v>
      </c>
      <c r="BC14" s="214"/>
    </row>
    <row r="15" spans="1:56" s="208" customFormat="1" ht="51" customHeight="1" x14ac:dyDescent="0.2">
      <c r="A15" s="301"/>
      <c r="B15" s="300"/>
      <c r="C15" s="300"/>
      <c r="D15" s="300"/>
      <c r="E15" s="310" t="s">
        <v>213</v>
      </c>
      <c r="F15" s="321"/>
      <c r="G15" s="311"/>
      <c r="H15" s="289" t="s">
        <v>2785</v>
      </c>
      <c r="I15" s="289" t="s">
        <v>2647</v>
      </c>
      <c r="J15" s="289" t="s">
        <v>2786</v>
      </c>
      <c r="K15" s="289" t="s">
        <v>2792</v>
      </c>
      <c r="L15" s="323" t="s">
        <v>2668</v>
      </c>
      <c r="M15" s="334"/>
      <c r="N15" s="324"/>
      <c r="AA15" s="210" t="s">
        <v>206</v>
      </c>
      <c r="AB15" s="211" t="s">
        <v>733</v>
      </c>
      <c r="AC15" s="6" t="s">
        <v>760</v>
      </c>
      <c r="AD15" s="7" t="s">
        <v>813</v>
      </c>
      <c r="AE15" s="8" t="s">
        <v>801</v>
      </c>
      <c r="AF15" s="7" t="s">
        <v>813</v>
      </c>
      <c r="AO15" s="226"/>
      <c r="AP15" s="213"/>
      <c r="AQ15" s="214"/>
      <c r="AR15" s="215"/>
      <c r="AS15" s="216" t="s">
        <v>335</v>
      </c>
      <c r="AT15" s="217"/>
      <c r="AU15" s="218"/>
      <c r="AV15" s="217"/>
      <c r="AW15" s="222" t="s">
        <v>706</v>
      </c>
      <c r="AX15" s="217"/>
      <c r="AY15" s="218"/>
      <c r="AZ15" s="218"/>
      <c r="BA15" s="220">
        <v>431</v>
      </c>
      <c r="BB15" s="221" t="s">
        <v>169</v>
      </c>
      <c r="BC15" s="214"/>
    </row>
    <row r="16" spans="1:56" s="208" customFormat="1" ht="24" customHeight="1" x14ac:dyDescent="0.2">
      <c r="A16" s="306">
        <v>1</v>
      </c>
      <c r="B16" s="371"/>
      <c r="C16" s="372"/>
      <c r="D16" s="373"/>
      <c r="E16" s="307"/>
      <c r="F16" s="307"/>
      <c r="G16" s="307"/>
      <c r="H16" s="189"/>
      <c r="I16" s="189"/>
      <c r="J16" s="189"/>
      <c r="K16" s="227"/>
      <c r="L16" s="305"/>
      <c r="M16" s="305"/>
      <c r="N16" s="305"/>
      <c r="AA16" s="210" t="s">
        <v>203</v>
      </c>
      <c r="AB16" s="211" t="s">
        <v>734</v>
      </c>
      <c r="AC16" s="6" t="s">
        <v>760</v>
      </c>
      <c r="AD16" s="7" t="s">
        <v>814</v>
      </c>
      <c r="AE16" s="8" t="s">
        <v>802</v>
      </c>
      <c r="AF16" s="7" t="s">
        <v>814</v>
      </c>
      <c r="AO16" s="228"/>
      <c r="AP16" s="10"/>
      <c r="AQ16" s="214"/>
      <c r="AR16" s="215"/>
      <c r="AS16" s="216" t="s">
        <v>336</v>
      </c>
      <c r="AT16" s="217"/>
      <c r="AU16" s="218"/>
      <c r="AV16" s="217"/>
      <c r="AW16" s="222" t="s">
        <v>707</v>
      </c>
      <c r="AX16" s="217"/>
      <c r="AY16" s="218"/>
      <c r="AZ16" s="218"/>
      <c r="BA16" s="220">
        <v>432</v>
      </c>
      <c r="BB16" s="221" t="s">
        <v>170</v>
      </c>
      <c r="BC16" s="214"/>
    </row>
    <row r="17" spans="1:56" s="208" customFormat="1" ht="24" customHeight="1" x14ac:dyDescent="0.2">
      <c r="A17" s="306"/>
      <c r="B17" s="374"/>
      <c r="C17" s="375"/>
      <c r="D17" s="376"/>
      <c r="E17" s="307"/>
      <c r="F17" s="307"/>
      <c r="G17" s="307"/>
      <c r="H17" s="189"/>
      <c r="I17" s="189"/>
      <c r="J17" s="189"/>
      <c r="K17" s="227"/>
      <c r="L17" s="305"/>
      <c r="M17" s="305"/>
      <c r="N17" s="305"/>
      <c r="AA17" s="210" t="s">
        <v>204</v>
      </c>
      <c r="AB17" s="211" t="s">
        <v>735</v>
      </c>
      <c r="AC17" s="6" t="s">
        <v>760</v>
      </c>
      <c r="AD17" s="7" t="s">
        <v>815</v>
      </c>
      <c r="AE17" s="8" t="s">
        <v>803</v>
      </c>
      <c r="AF17" s="7" t="s">
        <v>815</v>
      </c>
      <c r="AO17" s="228"/>
      <c r="AP17" s="10"/>
      <c r="AQ17" s="214"/>
      <c r="AR17" s="215"/>
      <c r="AS17" s="216" t="s">
        <v>337</v>
      </c>
      <c r="AT17" s="217"/>
      <c r="AU17" s="218"/>
      <c r="AV17" s="217"/>
      <c r="AW17" s="222"/>
      <c r="AX17" s="217"/>
      <c r="AY17" s="218"/>
      <c r="AZ17" s="218"/>
      <c r="BA17" s="220">
        <v>433</v>
      </c>
      <c r="BB17" s="221" t="s">
        <v>171</v>
      </c>
      <c r="BC17" s="214"/>
    </row>
    <row r="18" spans="1:56" s="208" customFormat="1" ht="24" customHeight="1" x14ac:dyDescent="0.2">
      <c r="A18" s="306"/>
      <c r="B18" s="377"/>
      <c r="C18" s="378"/>
      <c r="D18" s="379"/>
      <c r="E18" s="307"/>
      <c r="F18" s="307"/>
      <c r="G18" s="307"/>
      <c r="H18" s="189"/>
      <c r="I18" s="189"/>
      <c r="J18" s="189"/>
      <c r="K18" s="227"/>
      <c r="L18" s="305"/>
      <c r="M18" s="305"/>
      <c r="N18" s="305"/>
      <c r="AA18" s="210" t="s">
        <v>205</v>
      </c>
      <c r="AB18" s="211" t="s">
        <v>736</v>
      </c>
      <c r="AC18" s="6" t="s">
        <v>760</v>
      </c>
      <c r="AD18" s="7" t="s">
        <v>774</v>
      </c>
      <c r="AE18" s="8" t="s">
        <v>804</v>
      </c>
      <c r="AF18" s="7" t="s">
        <v>774</v>
      </c>
      <c r="AO18" s="228"/>
      <c r="AP18" s="10"/>
      <c r="AQ18" s="214"/>
      <c r="AR18" s="215"/>
      <c r="AS18" s="216" t="s">
        <v>338</v>
      </c>
      <c r="AT18" s="217"/>
      <c r="AU18" s="218"/>
      <c r="AV18" s="217"/>
      <c r="AW18" s="222"/>
      <c r="AX18" s="217"/>
      <c r="AY18" s="218"/>
      <c r="AZ18" s="218"/>
      <c r="BA18" s="220">
        <v>434</v>
      </c>
      <c r="BB18" s="221" t="s">
        <v>172</v>
      </c>
      <c r="BC18" s="214"/>
    </row>
    <row r="19" spans="1:56" s="208" customFormat="1" ht="27.75" customHeight="1" x14ac:dyDescent="0.2">
      <c r="A19" s="188"/>
      <c r="B19" s="188"/>
      <c r="C19" s="190"/>
      <c r="D19" s="190"/>
      <c r="E19" s="190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AB19" s="210" t="s">
        <v>196</v>
      </c>
      <c r="AC19" s="229" t="s">
        <v>738</v>
      </c>
      <c r="AD19" s="6" t="s">
        <v>760</v>
      </c>
      <c r="AE19" s="7" t="s">
        <v>775</v>
      </c>
      <c r="AF19" s="8" t="s">
        <v>805</v>
      </c>
      <c r="AG19" s="7" t="s">
        <v>775</v>
      </c>
      <c r="AP19" s="226"/>
      <c r="AQ19" s="213"/>
      <c r="AR19" s="214"/>
      <c r="AS19" s="215"/>
      <c r="AT19" s="216" t="s">
        <v>339</v>
      </c>
      <c r="AU19" s="217"/>
      <c r="AV19" s="218"/>
      <c r="AW19" s="217"/>
      <c r="AX19" s="222"/>
      <c r="AY19" s="217"/>
      <c r="AZ19" s="218"/>
      <c r="BA19" s="218"/>
      <c r="BB19" s="220">
        <v>435</v>
      </c>
      <c r="BC19" s="221" t="s">
        <v>138</v>
      </c>
      <c r="BD19" s="214"/>
    </row>
    <row r="20" spans="1:56" s="208" customFormat="1" ht="15.75" customHeight="1" x14ac:dyDescent="0.2">
      <c r="A20" s="301"/>
      <c r="B20" s="300" t="s">
        <v>212</v>
      </c>
      <c r="C20" s="300"/>
      <c r="D20" s="300"/>
      <c r="E20" s="323" t="s">
        <v>2669</v>
      </c>
      <c r="F20" s="334"/>
      <c r="G20" s="334"/>
      <c r="H20" s="334"/>
      <c r="I20" s="334"/>
      <c r="J20" s="334"/>
      <c r="K20" s="334"/>
      <c r="L20" s="334"/>
      <c r="M20" s="334"/>
      <c r="N20" s="324"/>
      <c r="AA20" s="210"/>
      <c r="AB20" s="229"/>
      <c r="AC20" s="6"/>
      <c r="AD20" s="7"/>
      <c r="AE20" s="8"/>
      <c r="AF20" s="7"/>
      <c r="AO20" s="226"/>
      <c r="AP20" s="213"/>
      <c r="AQ20" s="214"/>
      <c r="AR20" s="215"/>
      <c r="AS20" s="216" t="s">
        <v>340</v>
      </c>
      <c r="AT20" s="217"/>
      <c r="AU20" s="218"/>
      <c r="AV20" s="217"/>
      <c r="AW20" s="222"/>
      <c r="AX20" s="217"/>
      <c r="AY20" s="218"/>
      <c r="AZ20" s="218"/>
      <c r="BA20" s="220">
        <v>441</v>
      </c>
      <c r="BB20" s="221" t="s">
        <v>173</v>
      </c>
      <c r="BC20" s="214"/>
    </row>
    <row r="21" spans="1:56" s="208" customFormat="1" ht="49.5" customHeight="1" x14ac:dyDescent="0.2">
      <c r="A21" s="301"/>
      <c r="B21" s="300"/>
      <c r="C21" s="300"/>
      <c r="D21" s="300"/>
      <c r="E21" s="310" t="s">
        <v>213</v>
      </c>
      <c r="F21" s="321"/>
      <c r="G21" s="311"/>
      <c r="H21" s="289" t="s">
        <v>2785</v>
      </c>
      <c r="I21" s="289" t="s">
        <v>2647</v>
      </c>
      <c r="J21" s="289" t="s">
        <v>2786</v>
      </c>
      <c r="K21" s="289" t="s">
        <v>2792</v>
      </c>
      <c r="L21" s="323" t="s">
        <v>2668</v>
      </c>
      <c r="M21" s="334"/>
      <c r="N21" s="324"/>
      <c r="AB21" s="6" t="s">
        <v>760</v>
      </c>
      <c r="AC21" s="7" t="s">
        <v>816</v>
      </c>
      <c r="AD21" s="8" t="s">
        <v>806</v>
      </c>
      <c r="AE21" s="7" t="s">
        <v>816</v>
      </c>
      <c r="AN21" s="228"/>
      <c r="AO21" s="10"/>
      <c r="AP21" s="214"/>
      <c r="AQ21" s="214"/>
      <c r="AR21" s="230" t="s">
        <v>341</v>
      </c>
      <c r="AS21" s="218"/>
      <c r="AT21" s="218"/>
      <c r="AU21" s="217"/>
      <c r="AV21" s="222"/>
      <c r="AW21" s="217"/>
      <c r="AX21" s="218"/>
      <c r="AY21" s="218"/>
      <c r="AZ21" s="220">
        <v>442</v>
      </c>
      <c r="BA21" s="221" t="s">
        <v>174</v>
      </c>
      <c r="BB21" s="214"/>
    </row>
    <row r="22" spans="1:56" s="208" customFormat="1" ht="24" customHeight="1" x14ac:dyDescent="0.2">
      <c r="A22" s="306">
        <v>2</v>
      </c>
      <c r="B22" s="371"/>
      <c r="C22" s="372"/>
      <c r="D22" s="373"/>
      <c r="E22" s="307"/>
      <c r="F22" s="307"/>
      <c r="G22" s="307"/>
      <c r="H22" s="189"/>
      <c r="I22" s="189"/>
      <c r="J22" s="189"/>
      <c r="K22" s="227"/>
      <c r="L22" s="358"/>
      <c r="M22" s="359"/>
      <c r="N22" s="360"/>
      <c r="AB22" s="6">
        <v>1501</v>
      </c>
      <c r="AC22" s="7" t="s">
        <v>773</v>
      </c>
      <c r="AD22" s="8" t="s">
        <v>817</v>
      </c>
      <c r="AE22" s="7" t="s">
        <v>773</v>
      </c>
      <c r="AN22" s="228"/>
      <c r="AO22" s="10"/>
      <c r="AP22" s="214"/>
      <c r="AQ22" s="214"/>
      <c r="AR22" s="230" t="s">
        <v>342</v>
      </c>
      <c r="AS22" s="218"/>
      <c r="AT22" s="218"/>
      <c r="AU22" s="217"/>
      <c r="AV22" s="231"/>
      <c r="AW22" s="217"/>
      <c r="AX22" s="218"/>
      <c r="AY22" s="218"/>
      <c r="AZ22" s="220">
        <v>443</v>
      </c>
      <c r="BA22" s="221" t="s">
        <v>139</v>
      </c>
      <c r="BB22" s="214"/>
    </row>
    <row r="23" spans="1:56" s="208" customFormat="1" ht="24" customHeight="1" x14ac:dyDescent="0.2">
      <c r="A23" s="306"/>
      <c r="B23" s="374"/>
      <c r="C23" s="375"/>
      <c r="D23" s="376"/>
      <c r="E23" s="307"/>
      <c r="F23" s="307"/>
      <c r="G23" s="307"/>
      <c r="H23" s="189"/>
      <c r="I23" s="189"/>
      <c r="J23" s="189"/>
      <c r="K23" s="227"/>
      <c r="L23" s="358"/>
      <c r="M23" s="359"/>
      <c r="N23" s="360"/>
      <c r="AB23" s="6">
        <v>1501</v>
      </c>
      <c r="AC23" s="7" t="s">
        <v>776</v>
      </c>
      <c r="AD23" s="8" t="s">
        <v>818</v>
      </c>
      <c r="AE23" s="7" t="s">
        <v>776</v>
      </c>
      <c r="AN23" s="226"/>
      <c r="AO23" s="213"/>
      <c r="AP23" s="214"/>
      <c r="AQ23" s="214"/>
      <c r="AR23" s="230" t="s">
        <v>343</v>
      </c>
      <c r="AS23" s="218"/>
      <c r="AT23" s="218"/>
      <c r="AU23" s="217"/>
      <c r="AV23" s="231"/>
      <c r="AW23" s="217"/>
      <c r="AX23" s="218"/>
      <c r="AY23" s="218"/>
      <c r="AZ23" s="220">
        <v>444</v>
      </c>
      <c r="BA23" s="221" t="s">
        <v>140</v>
      </c>
      <c r="BB23" s="214"/>
    </row>
    <row r="24" spans="1:56" s="208" customFormat="1" ht="24" customHeight="1" x14ac:dyDescent="0.2">
      <c r="A24" s="306"/>
      <c r="B24" s="377"/>
      <c r="C24" s="378"/>
      <c r="D24" s="379"/>
      <c r="E24" s="307"/>
      <c r="F24" s="307"/>
      <c r="G24" s="307"/>
      <c r="H24" s="189"/>
      <c r="I24" s="189"/>
      <c r="J24" s="189"/>
      <c r="K24" s="227"/>
      <c r="L24" s="358"/>
      <c r="M24" s="359"/>
      <c r="N24" s="360"/>
      <c r="AB24" s="6">
        <v>1501</v>
      </c>
      <c r="AC24" s="7" t="s">
        <v>807</v>
      </c>
      <c r="AD24" s="8" t="s">
        <v>819</v>
      </c>
      <c r="AE24" s="7" t="s">
        <v>807</v>
      </c>
      <c r="AN24" s="228"/>
      <c r="AO24" s="10"/>
      <c r="AP24" s="214"/>
      <c r="AQ24" s="214"/>
      <c r="AR24" s="230" t="s">
        <v>344</v>
      </c>
      <c r="AS24" s="218"/>
      <c r="AT24" s="218"/>
      <c r="AU24" s="217"/>
      <c r="AV24" s="231"/>
      <c r="AW24" s="217"/>
      <c r="AX24" s="218"/>
      <c r="AY24" s="218"/>
      <c r="AZ24" s="220">
        <v>4511</v>
      </c>
      <c r="BA24" s="221" t="s">
        <v>708</v>
      </c>
      <c r="BB24" s="214"/>
    </row>
    <row r="25" spans="1:56" s="208" customFormat="1" ht="27" customHeight="1" x14ac:dyDescent="0.2">
      <c r="A25" s="188"/>
      <c r="B25" s="188"/>
      <c r="C25" s="190"/>
      <c r="D25" s="190"/>
      <c r="E25" s="190"/>
      <c r="F25" s="188"/>
      <c r="G25" s="188"/>
      <c r="H25" s="188"/>
      <c r="I25" s="188"/>
      <c r="J25" s="188"/>
      <c r="K25" s="188"/>
      <c r="L25" s="188"/>
      <c r="M25" s="188"/>
      <c r="N25" s="188"/>
      <c r="AC25" s="6">
        <v>1501</v>
      </c>
      <c r="AD25" s="7" t="s">
        <v>808</v>
      </c>
      <c r="AE25" s="8" t="s">
        <v>820</v>
      </c>
      <c r="AF25" s="7" t="s">
        <v>808</v>
      </c>
      <c r="AO25" s="228"/>
      <c r="AP25" s="10"/>
      <c r="AQ25" s="214"/>
      <c r="AR25" s="214"/>
      <c r="AS25" s="230" t="s">
        <v>345</v>
      </c>
      <c r="AT25" s="218"/>
      <c r="AU25" s="218"/>
      <c r="AV25" s="217"/>
      <c r="AW25" s="231"/>
      <c r="AX25" s="217"/>
      <c r="AY25" s="218"/>
      <c r="AZ25" s="218"/>
      <c r="BA25" s="220">
        <v>4512</v>
      </c>
      <c r="BB25" s="221" t="s">
        <v>709</v>
      </c>
      <c r="BC25" s="214"/>
    </row>
    <row r="26" spans="1:56" s="208" customFormat="1" ht="15" customHeight="1" x14ac:dyDescent="0.2">
      <c r="A26" s="301"/>
      <c r="B26" s="300" t="s">
        <v>212</v>
      </c>
      <c r="C26" s="300"/>
      <c r="D26" s="300"/>
      <c r="E26" s="323" t="s">
        <v>2642</v>
      </c>
      <c r="F26" s="334"/>
      <c r="G26" s="334"/>
      <c r="H26" s="334"/>
      <c r="I26" s="334"/>
      <c r="J26" s="334"/>
      <c r="K26" s="334"/>
      <c r="L26" s="334"/>
      <c r="M26" s="334"/>
      <c r="N26" s="324"/>
      <c r="AC26" s="6"/>
      <c r="AD26" s="7"/>
      <c r="AE26" s="8"/>
      <c r="AF26" s="7"/>
      <c r="AO26" s="228"/>
      <c r="AP26" s="10"/>
      <c r="AQ26" s="214"/>
      <c r="AR26" s="214"/>
      <c r="AS26" s="230" t="s">
        <v>346</v>
      </c>
      <c r="AT26" s="218"/>
      <c r="AU26" s="218"/>
      <c r="AV26" s="217"/>
      <c r="AW26" s="231"/>
      <c r="AX26" s="217"/>
      <c r="AY26" s="218"/>
      <c r="AZ26" s="218"/>
      <c r="BA26" s="220">
        <v>452</v>
      </c>
      <c r="BB26" s="221" t="s">
        <v>175</v>
      </c>
      <c r="BC26" s="214"/>
    </row>
    <row r="27" spans="1:56" s="208" customFormat="1" ht="52.5" customHeight="1" x14ac:dyDescent="0.2">
      <c r="A27" s="301"/>
      <c r="B27" s="300"/>
      <c r="C27" s="300"/>
      <c r="D27" s="300"/>
      <c r="E27" s="300" t="s">
        <v>213</v>
      </c>
      <c r="F27" s="300"/>
      <c r="G27" s="300"/>
      <c r="H27" s="289" t="s">
        <v>2785</v>
      </c>
      <c r="I27" s="289" t="s">
        <v>2647</v>
      </c>
      <c r="J27" s="289" t="s">
        <v>2786</v>
      </c>
      <c r="K27" s="289" t="s">
        <v>2792</v>
      </c>
      <c r="L27" s="323" t="s">
        <v>2668</v>
      </c>
      <c r="M27" s="334"/>
      <c r="N27" s="324"/>
      <c r="AB27" s="6">
        <v>1501</v>
      </c>
      <c r="AC27" s="7" t="s">
        <v>809</v>
      </c>
      <c r="AD27" s="8" t="s">
        <v>821</v>
      </c>
      <c r="AE27" s="7" t="s">
        <v>809</v>
      </c>
      <c r="AN27" s="228"/>
      <c r="AO27" s="10"/>
      <c r="AP27" s="214"/>
      <c r="AQ27" s="214"/>
      <c r="AR27" s="230" t="s">
        <v>347</v>
      </c>
      <c r="AS27" s="218"/>
      <c r="AT27" s="218"/>
      <c r="AU27" s="217"/>
      <c r="AV27" s="231"/>
      <c r="AW27" s="217"/>
      <c r="AX27" s="218"/>
      <c r="AY27" s="218"/>
      <c r="AZ27" s="220">
        <v>453</v>
      </c>
      <c r="BA27" s="221" t="s">
        <v>176</v>
      </c>
      <c r="BB27" s="214"/>
    </row>
    <row r="28" spans="1:56" s="208" customFormat="1" ht="23.25" customHeight="1" x14ac:dyDescent="0.2">
      <c r="A28" s="306">
        <v>3</v>
      </c>
      <c r="B28" s="371"/>
      <c r="C28" s="372"/>
      <c r="D28" s="373"/>
      <c r="E28" s="307"/>
      <c r="F28" s="307"/>
      <c r="G28" s="307"/>
      <c r="H28" s="189"/>
      <c r="I28" s="189"/>
      <c r="J28" s="189"/>
      <c r="K28" s="189"/>
      <c r="L28" s="358"/>
      <c r="M28" s="359"/>
      <c r="N28" s="360"/>
      <c r="AB28" s="6" t="s">
        <v>741</v>
      </c>
      <c r="AC28" s="232" t="s">
        <v>773</v>
      </c>
      <c r="AD28" s="9" t="s">
        <v>822</v>
      </c>
      <c r="AE28" s="232" t="s">
        <v>773</v>
      </c>
      <c r="AN28" s="226"/>
      <c r="AO28" s="213"/>
      <c r="AP28" s="214"/>
      <c r="AQ28" s="214"/>
      <c r="AR28" s="230" t="s">
        <v>348</v>
      </c>
      <c r="AS28" s="218"/>
      <c r="AT28" s="218"/>
      <c r="AU28" s="217"/>
      <c r="AV28" s="231"/>
      <c r="AW28" s="217"/>
      <c r="AX28" s="218"/>
      <c r="AY28" s="218"/>
      <c r="AZ28" s="220">
        <v>454</v>
      </c>
      <c r="BA28" s="221" t="s">
        <v>141</v>
      </c>
      <c r="BB28" s="214"/>
    </row>
    <row r="29" spans="1:56" s="208" customFormat="1" ht="23.25" customHeight="1" x14ac:dyDescent="0.2">
      <c r="A29" s="306"/>
      <c r="B29" s="374"/>
      <c r="C29" s="375"/>
      <c r="D29" s="376"/>
      <c r="E29" s="307"/>
      <c r="F29" s="307"/>
      <c r="G29" s="307"/>
      <c r="H29" s="189"/>
      <c r="I29" s="189"/>
      <c r="J29" s="189"/>
      <c r="K29" s="189"/>
      <c r="L29" s="358"/>
      <c r="M29" s="359"/>
      <c r="N29" s="360"/>
      <c r="AB29" s="6" t="s">
        <v>741</v>
      </c>
      <c r="AC29" s="232" t="s">
        <v>776</v>
      </c>
      <c r="AD29" s="9" t="s">
        <v>823</v>
      </c>
      <c r="AE29" s="232" t="s">
        <v>776</v>
      </c>
      <c r="AN29" s="226"/>
      <c r="AO29" s="213"/>
      <c r="AP29" s="214"/>
      <c r="AQ29" s="214"/>
      <c r="AR29" s="230" t="s">
        <v>349</v>
      </c>
      <c r="AS29" s="218"/>
      <c r="AT29" s="218"/>
      <c r="AU29" s="217"/>
      <c r="AV29" s="231"/>
      <c r="AW29" s="217"/>
      <c r="AX29" s="218"/>
      <c r="AY29" s="218"/>
      <c r="AZ29" s="220">
        <v>461</v>
      </c>
      <c r="BA29" s="221" t="s">
        <v>142</v>
      </c>
      <c r="BB29" s="214"/>
    </row>
    <row r="30" spans="1:56" s="208" customFormat="1" ht="23.25" customHeight="1" x14ac:dyDescent="0.2">
      <c r="A30" s="306"/>
      <c r="B30" s="377"/>
      <c r="C30" s="378"/>
      <c r="D30" s="379"/>
      <c r="E30" s="307"/>
      <c r="F30" s="307"/>
      <c r="G30" s="307"/>
      <c r="H30" s="189"/>
      <c r="I30" s="189"/>
      <c r="J30" s="189"/>
      <c r="K30" s="189"/>
      <c r="L30" s="358"/>
      <c r="M30" s="359"/>
      <c r="N30" s="360"/>
      <c r="AB30" s="6" t="s">
        <v>728</v>
      </c>
      <c r="AC30" s="7" t="s">
        <v>773</v>
      </c>
      <c r="AD30" s="8" t="s">
        <v>824</v>
      </c>
      <c r="AE30" s="7" t="s">
        <v>773</v>
      </c>
      <c r="AN30" s="226"/>
      <c r="AO30" s="213"/>
      <c r="AP30" s="214"/>
      <c r="AQ30" s="214"/>
      <c r="AR30" s="230" t="s">
        <v>350</v>
      </c>
      <c r="AS30" s="218"/>
      <c r="AT30" s="218"/>
      <c r="AU30" s="217"/>
      <c r="AV30" s="231"/>
      <c r="AW30" s="217"/>
      <c r="AX30" s="218"/>
      <c r="AY30" s="218"/>
      <c r="AZ30" s="220">
        <v>462</v>
      </c>
      <c r="BA30" s="221" t="s">
        <v>143</v>
      </c>
      <c r="BB30" s="214"/>
    </row>
    <row r="31" spans="1:56" s="208" customFormat="1" ht="15" customHeight="1" x14ac:dyDescent="0.2">
      <c r="A31" s="188"/>
      <c r="B31" s="188"/>
      <c r="C31" s="190"/>
      <c r="D31" s="190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355" t="s">
        <v>2779</v>
      </c>
      <c r="Q31" s="355"/>
      <c r="R31" s="355"/>
      <c r="S31" s="355"/>
      <c r="T31" s="355"/>
      <c r="U31" s="355"/>
      <c r="V31" s="355"/>
      <c r="W31" s="192"/>
      <c r="X31" s="192"/>
      <c r="Y31" s="192"/>
      <c r="AD31" s="6" t="s">
        <v>728</v>
      </c>
      <c r="AE31" s="7" t="s">
        <v>776</v>
      </c>
      <c r="AF31" s="8" t="s">
        <v>825</v>
      </c>
      <c r="AG31" s="7" t="s">
        <v>776</v>
      </c>
      <c r="AI31" s="233"/>
      <c r="AP31" s="226"/>
      <c r="AQ31" s="213"/>
      <c r="AR31" s="214"/>
      <c r="AS31" s="214"/>
      <c r="AT31" s="230" t="s">
        <v>351</v>
      </c>
      <c r="AU31" s="218"/>
      <c r="AV31" s="218"/>
      <c r="AW31" s="217"/>
      <c r="AX31" s="231"/>
      <c r="AY31" s="217"/>
      <c r="AZ31" s="218"/>
      <c r="BA31" s="218"/>
      <c r="BB31" s="220">
        <v>4631</v>
      </c>
      <c r="BC31" s="221" t="s">
        <v>144</v>
      </c>
      <c r="BD31" s="214"/>
    </row>
    <row r="32" spans="1:56" s="208" customFormat="1" ht="24" hidden="1" customHeight="1" x14ac:dyDescent="0.2">
      <c r="A32" s="301"/>
      <c r="B32" s="300" t="s">
        <v>212</v>
      </c>
      <c r="C32" s="300"/>
      <c r="D32" s="300"/>
      <c r="E32" s="323" t="s">
        <v>299</v>
      </c>
      <c r="F32" s="334"/>
      <c r="G32" s="334"/>
      <c r="H32" s="334"/>
      <c r="I32" s="334"/>
      <c r="J32" s="334"/>
      <c r="K32" s="334"/>
      <c r="L32" s="334"/>
      <c r="M32" s="334"/>
      <c r="N32" s="324"/>
      <c r="P32" s="355"/>
      <c r="Q32" s="355"/>
      <c r="R32" s="355"/>
      <c r="S32" s="355"/>
      <c r="T32" s="355"/>
      <c r="U32" s="355"/>
      <c r="V32" s="355"/>
      <c r="W32" s="192"/>
      <c r="X32" s="192"/>
      <c r="AC32" s="6"/>
      <c r="AD32" s="7"/>
      <c r="AE32" s="8"/>
      <c r="AF32" s="7"/>
      <c r="AH32" s="233"/>
      <c r="AO32" s="226"/>
      <c r="AP32" s="213"/>
      <c r="AQ32" s="214"/>
      <c r="AR32" s="214"/>
      <c r="AS32" s="230" t="s">
        <v>352</v>
      </c>
      <c r="AT32" s="218"/>
      <c r="AU32" s="218"/>
      <c r="AV32" s="217"/>
      <c r="AW32" s="231"/>
      <c r="AX32" s="217"/>
      <c r="AY32" s="218"/>
      <c r="AZ32" s="218"/>
      <c r="BA32" s="220">
        <v>4632</v>
      </c>
      <c r="BB32" s="221" t="s">
        <v>145</v>
      </c>
      <c r="BC32" s="214"/>
    </row>
    <row r="33" spans="1:56" s="208" customFormat="1" ht="41.25" hidden="1" customHeight="1" x14ac:dyDescent="0.2">
      <c r="A33" s="301"/>
      <c r="B33" s="300"/>
      <c r="C33" s="300"/>
      <c r="D33" s="300"/>
      <c r="E33" s="300" t="s">
        <v>213</v>
      </c>
      <c r="F33" s="300"/>
      <c r="G33" s="300"/>
      <c r="H33" s="179" t="s">
        <v>762</v>
      </c>
      <c r="I33" s="179" t="s">
        <v>763</v>
      </c>
      <c r="J33" s="179" t="s">
        <v>764</v>
      </c>
      <c r="K33" s="179" t="s">
        <v>765</v>
      </c>
      <c r="L33" s="323" t="s">
        <v>214</v>
      </c>
      <c r="M33" s="334"/>
      <c r="N33" s="324"/>
      <c r="P33" s="355"/>
      <c r="Q33" s="355"/>
      <c r="R33" s="355"/>
      <c r="S33" s="355"/>
      <c r="T33" s="355"/>
      <c r="U33" s="355"/>
      <c r="V33" s="355"/>
      <c r="W33" s="192"/>
      <c r="X33" s="192"/>
      <c r="AC33" s="6" t="s">
        <v>728</v>
      </c>
      <c r="AD33" s="7" t="s">
        <v>807</v>
      </c>
      <c r="AE33" s="8" t="s">
        <v>826</v>
      </c>
      <c r="AF33" s="7" t="s">
        <v>807</v>
      </c>
      <c r="AH33" s="9"/>
      <c r="AI33" s="9"/>
      <c r="AO33" s="226"/>
      <c r="AP33" s="213"/>
      <c r="AQ33" s="214"/>
      <c r="AR33" s="214"/>
      <c r="AS33" s="230" t="s">
        <v>353</v>
      </c>
      <c r="AT33" s="218"/>
      <c r="AU33" s="218"/>
      <c r="AV33" s="217"/>
      <c r="AW33" s="231"/>
      <c r="AX33" s="217"/>
      <c r="AY33" s="218"/>
      <c r="AZ33" s="218"/>
      <c r="BA33" s="220">
        <v>464</v>
      </c>
      <c r="BB33" s="221" t="s">
        <v>146</v>
      </c>
      <c r="BC33" s="214"/>
    </row>
    <row r="34" spans="1:56" s="208" customFormat="1" ht="15.75" hidden="1" customHeight="1" x14ac:dyDescent="0.2">
      <c r="A34" s="306">
        <v>4</v>
      </c>
      <c r="B34" s="371"/>
      <c r="C34" s="372"/>
      <c r="D34" s="373"/>
      <c r="E34" s="307"/>
      <c r="F34" s="307"/>
      <c r="G34" s="307"/>
      <c r="H34" s="189"/>
      <c r="I34" s="189"/>
      <c r="J34" s="189"/>
      <c r="K34" s="189"/>
      <c r="L34" s="358"/>
      <c r="M34" s="359"/>
      <c r="N34" s="360"/>
      <c r="P34" s="355"/>
      <c r="Q34" s="355"/>
      <c r="R34" s="355"/>
      <c r="S34" s="355"/>
      <c r="T34" s="355"/>
      <c r="U34" s="355"/>
      <c r="V34" s="355"/>
      <c r="W34" s="192"/>
      <c r="X34" s="192"/>
      <c r="AC34" s="6" t="s">
        <v>737</v>
      </c>
      <c r="AD34" s="7" t="s">
        <v>773</v>
      </c>
      <c r="AE34" s="8" t="s">
        <v>827</v>
      </c>
      <c r="AF34" s="7" t="s">
        <v>773</v>
      </c>
      <c r="AH34" s="9"/>
      <c r="AI34" s="9"/>
      <c r="AO34" s="224"/>
      <c r="AP34" s="225"/>
      <c r="AQ34" s="214"/>
      <c r="AR34" s="214"/>
      <c r="AS34" s="230" t="s">
        <v>354</v>
      </c>
      <c r="AT34" s="218"/>
      <c r="AU34" s="218"/>
      <c r="AV34" s="217"/>
      <c r="AW34" s="231"/>
      <c r="AX34" s="217"/>
      <c r="AY34" s="218"/>
      <c r="AZ34" s="218"/>
      <c r="BA34" s="220">
        <v>465</v>
      </c>
      <c r="BB34" s="221" t="s">
        <v>147</v>
      </c>
      <c r="BC34" s="214"/>
    </row>
    <row r="35" spans="1:56" s="208" customFormat="1" ht="15" hidden="1" customHeight="1" x14ac:dyDescent="0.2">
      <c r="A35" s="306"/>
      <c r="B35" s="374"/>
      <c r="C35" s="375"/>
      <c r="D35" s="376"/>
      <c r="E35" s="307"/>
      <c r="F35" s="307"/>
      <c r="G35" s="307"/>
      <c r="H35" s="189"/>
      <c r="I35" s="189"/>
      <c r="J35" s="189"/>
      <c r="K35" s="189"/>
      <c r="L35" s="358"/>
      <c r="M35" s="359"/>
      <c r="N35" s="360"/>
      <c r="P35" s="355"/>
      <c r="Q35" s="355"/>
      <c r="R35" s="355"/>
      <c r="S35" s="355"/>
      <c r="T35" s="355"/>
      <c r="U35" s="355"/>
      <c r="V35" s="355"/>
      <c r="W35" s="192"/>
      <c r="X35" s="192"/>
      <c r="AC35" s="6" t="s">
        <v>737</v>
      </c>
      <c r="AD35" s="7" t="s">
        <v>776</v>
      </c>
      <c r="AE35" s="8" t="s">
        <v>828</v>
      </c>
      <c r="AF35" s="7" t="s">
        <v>776</v>
      </c>
      <c r="AO35" s="226"/>
      <c r="AP35" s="213"/>
      <c r="AQ35" s="214"/>
      <c r="AR35" s="214"/>
      <c r="AS35" s="230" t="s">
        <v>355</v>
      </c>
      <c r="AT35" s="218"/>
      <c r="AU35" s="218"/>
      <c r="AV35" s="217"/>
      <c r="AW35" s="231"/>
      <c r="AX35" s="217"/>
      <c r="AY35" s="218"/>
      <c r="AZ35" s="218"/>
      <c r="BA35" s="220">
        <v>472</v>
      </c>
      <c r="BB35" s="221" t="s">
        <v>148</v>
      </c>
      <c r="BC35" s="214"/>
    </row>
    <row r="36" spans="1:56" s="208" customFormat="1" ht="15" hidden="1" customHeight="1" x14ac:dyDescent="0.2">
      <c r="A36" s="306"/>
      <c r="B36" s="377"/>
      <c r="C36" s="378"/>
      <c r="D36" s="379"/>
      <c r="E36" s="307"/>
      <c r="F36" s="307"/>
      <c r="G36" s="307"/>
      <c r="H36" s="189"/>
      <c r="I36" s="189"/>
      <c r="J36" s="189"/>
      <c r="K36" s="189"/>
      <c r="L36" s="358"/>
      <c r="M36" s="359"/>
      <c r="N36" s="360"/>
      <c r="P36" s="355"/>
      <c r="Q36" s="355"/>
      <c r="R36" s="355"/>
      <c r="S36" s="355"/>
      <c r="T36" s="355"/>
      <c r="U36" s="355"/>
      <c r="V36" s="355"/>
      <c r="W36" s="192"/>
      <c r="X36" s="192"/>
      <c r="AC36" s="6" t="s">
        <v>737</v>
      </c>
      <c r="AD36" s="7" t="s">
        <v>807</v>
      </c>
      <c r="AE36" s="8" t="s">
        <v>829</v>
      </c>
      <c r="AF36" s="7" t="s">
        <v>807</v>
      </c>
      <c r="AO36" s="226"/>
      <c r="AP36" s="213"/>
      <c r="AQ36" s="214"/>
      <c r="AR36" s="214"/>
      <c r="AS36" s="230" t="s">
        <v>356</v>
      </c>
      <c r="AT36" s="218"/>
      <c r="AU36" s="218"/>
      <c r="AV36" s="217"/>
      <c r="AW36" s="231"/>
      <c r="AX36" s="217"/>
      <c r="AY36" s="218"/>
      <c r="AZ36" s="218"/>
      <c r="BA36" s="220">
        <v>481</v>
      </c>
      <c r="BB36" s="221" t="s">
        <v>177</v>
      </c>
      <c r="BC36" s="214"/>
    </row>
    <row r="37" spans="1:56" s="208" customFormat="1" ht="15" hidden="1" customHeight="1" x14ac:dyDescent="0.2">
      <c r="A37" s="190"/>
      <c r="B37" s="190"/>
      <c r="C37" s="36"/>
      <c r="D37" s="190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355"/>
      <c r="Q37" s="355"/>
      <c r="R37" s="355"/>
      <c r="S37" s="355"/>
      <c r="T37" s="355"/>
      <c r="U37" s="355"/>
      <c r="V37" s="355"/>
      <c r="W37" s="192"/>
      <c r="X37" s="192"/>
      <c r="Y37" s="192"/>
      <c r="AD37" s="6" t="s">
        <v>737</v>
      </c>
      <c r="AE37" s="7" t="s">
        <v>808</v>
      </c>
      <c r="AF37" s="8" t="s">
        <v>830</v>
      </c>
      <c r="AG37" s="7" t="s">
        <v>808</v>
      </c>
      <c r="AP37" s="226"/>
      <c r="AQ37" s="213"/>
      <c r="AR37" s="214"/>
      <c r="AS37" s="214"/>
      <c r="AT37" s="230" t="s">
        <v>357</v>
      </c>
      <c r="AU37" s="218"/>
      <c r="AV37" s="218"/>
      <c r="AW37" s="217"/>
      <c r="AX37" s="231"/>
      <c r="AY37" s="217"/>
      <c r="AZ37" s="218"/>
      <c r="BA37" s="218"/>
      <c r="BB37" s="220">
        <v>482</v>
      </c>
      <c r="BC37" s="221" t="s">
        <v>178</v>
      </c>
      <c r="BD37" s="214"/>
    </row>
    <row r="38" spans="1:56" s="208" customFormat="1" ht="15" hidden="1" customHeight="1" x14ac:dyDescent="0.2">
      <c r="A38" s="301"/>
      <c r="B38" s="300" t="s">
        <v>212</v>
      </c>
      <c r="C38" s="300"/>
      <c r="D38" s="300"/>
      <c r="E38" s="323" t="s">
        <v>299</v>
      </c>
      <c r="F38" s="334"/>
      <c r="G38" s="334"/>
      <c r="H38" s="334"/>
      <c r="I38" s="334"/>
      <c r="J38" s="334"/>
      <c r="K38" s="334"/>
      <c r="L38" s="334"/>
      <c r="M38" s="334"/>
      <c r="N38" s="324"/>
      <c r="P38" s="355"/>
      <c r="Q38" s="355"/>
      <c r="R38" s="355"/>
      <c r="S38" s="355"/>
      <c r="T38" s="355"/>
      <c r="U38" s="355"/>
      <c r="V38" s="355"/>
      <c r="W38" s="192"/>
      <c r="X38" s="192"/>
      <c r="AC38" s="6"/>
      <c r="AD38" s="7"/>
      <c r="AE38" s="8"/>
      <c r="AF38" s="7"/>
      <c r="AO38" s="226"/>
      <c r="AP38" s="213"/>
      <c r="AQ38" s="214"/>
      <c r="AR38" s="214"/>
      <c r="AS38" s="230" t="s">
        <v>358</v>
      </c>
      <c r="AT38" s="218"/>
      <c r="AU38" s="218"/>
      <c r="AV38" s="217"/>
      <c r="AW38" s="231"/>
      <c r="AX38" s="217"/>
      <c r="AY38" s="218"/>
      <c r="AZ38" s="218"/>
      <c r="BA38" s="220">
        <v>483</v>
      </c>
      <c r="BB38" s="221" t="s">
        <v>179</v>
      </c>
      <c r="BC38" s="214"/>
    </row>
    <row r="39" spans="1:56" s="208" customFormat="1" ht="43.5" hidden="1" customHeight="1" x14ac:dyDescent="0.2">
      <c r="A39" s="301"/>
      <c r="B39" s="300"/>
      <c r="C39" s="300"/>
      <c r="D39" s="300"/>
      <c r="E39" s="300" t="s">
        <v>213</v>
      </c>
      <c r="F39" s="300"/>
      <c r="G39" s="300"/>
      <c r="H39" s="179" t="s">
        <v>762</v>
      </c>
      <c r="I39" s="179" t="s">
        <v>763</v>
      </c>
      <c r="J39" s="179" t="s">
        <v>764</v>
      </c>
      <c r="K39" s="179" t="s">
        <v>765</v>
      </c>
      <c r="L39" s="323" t="s">
        <v>214</v>
      </c>
      <c r="M39" s="334"/>
      <c r="N39" s="324"/>
      <c r="P39" s="355"/>
      <c r="Q39" s="355"/>
      <c r="R39" s="355"/>
      <c r="S39" s="355"/>
      <c r="T39" s="355"/>
      <c r="U39" s="355"/>
      <c r="V39" s="355"/>
      <c r="W39" s="192"/>
      <c r="X39" s="192"/>
      <c r="AC39" s="6" t="s">
        <v>729</v>
      </c>
      <c r="AD39" s="232" t="s">
        <v>773</v>
      </c>
      <c r="AE39" s="10" t="s">
        <v>831</v>
      </c>
      <c r="AF39" s="232" t="s">
        <v>773</v>
      </c>
      <c r="AO39" s="226"/>
      <c r="AP39" s="213"/>
      <c r="AQ39" s="214"/>
      <c r="AR39" s="214"/>
      <c r="AS39" s="230" t="s">
        <v>359</v>
      </c>
      <c r="AT39" s="218"/>
      <c r="AU39" s="218"/>
      <c r="AV39" s="217"/>
      <c r="AW39" s="231"/>
      <c r="AX39" s="217"/>
      <c r="AY39" s="218"/>
      <c r="AZ39" s="218"/>
      <c r="BA39" s="220">
        <v>484</v>
      </c>
      <c r="BB39" s="221" t="s">
        <v>180</v>
      </c>
      <c r="BC39" s="214"/>
    </row>
    <row r="40" spans="1:56" s="208" customFormat="1" ht="23.25" hidden="1" customHeight="1" x14ac:dyDescent="0.2">
      <c r="A40" s="306">
        <v>5</v>
      </c>
      <c r="B40" s="371"/>
      <c r="C40" s="372"/>
      <c r="D40" s="373"/>
      <c r="E40" s="307"/>
      <c r="F40" s="307"/>
      <c r="G40" s="307"/>
      <c r="H40" s="189"/>
      <c r="I40" s="189"/>
      <c r="J40" s="189"/>
      <c r="K40" s="189"/>
      <c r="L40" s="358"/>
      <c r="M40" s="359"/>
      <c r="N40" s="360"/>
      <c r="P40" s="355"/>
      <c r="Q40" s="355"/>
      <c r="R40" s="355"/>
      <c r="S40" s="355"/>
      <c r="T40" s="355"/>
      <c r="U40" s="355"/>
      <c r="V40" s="355"/>
      <c r="W40" s="192"/>
      <c r="X40" s="192"/>
      <c r="AC40" s="6" t="s">
        <v>729</v>
      </c>
      <c r="AD40" s="232" t="s">
        <v>776</v>
      </c>
      <c r="AE40" s="10" t="s">
        <v>832</v>
      </c>
      <c r="AF40" s="232" t="s">
        <v>776</v>
      </c>
      <c r="AO40" s="226"/>
      <c r="AP40" s="213"/>
      <c r="AQ40" s="214"/>
      <c r="AR40" s="214"/>
      <c r="AS40" s="230" t="s">
        <v>360</v>
      </c>
      <c r="AT40" s="218"/>
      <c r="AU40" s="218"/>
      <c r="AV40" s="217"/>
      <c r="AW40" s="231"/>
      <c r="AX40" s="217"/>
      <c r="AY40" s="218"/>
      <c r="AZ40" s="218"/>
      <c r="BA40" s="220">
        <v>485</v>
      </c>
      <c r="BB40" s="221" t="s">
        <v>181</v>
      </c>
      <c r="BC40" s="214"/>
    </row>
    <row r="41" spans="1:56" s="208" customFormat="1" ht="18" hidden="1" customHeight="1" x14ac:dyDescent="0.2">
      <c r="A41" s="306"/>
      <c r="B41" s="374"/>
      <c r="C41" s="375"/>
      <c r="D41" s="376"/>
      <c r="E41" s="307"/>
      <c r="F41" s="307"/>
      <c r="G41" s="307"/>
      <c r="H41" s="189"/>
      <c r="I41" s="189"/>
      <c r="J41" s="189"/>
      <c r="K41" s="189"/>
      <c r="L41" s="358"/>
      <c r="M41" s="359"/>
      <c r="N41" s="360"/>
      <c r="P41" s="355"/>
      <c r="Q41" s="355"/>
      <c r="R41" s="355"/>
      <c r="S41" s="355"/>
      <c r="T41" s="355"/>
      <c r="U41" s="355"/>
      <c r="V41" s="355"/>
      <c r="W41" s="192"/>
      <c r="X41" s="192"/>
      <c r="AC41" s="6" t="s">
        <v>730</v>
      </c>
      <c r="AD41" s="7" t="s">
        <v>773</v>
      </c>
      <c r="AE41" s="8" t="s">
        <v>833</v>
      </c>
      <c r="AF41" s="7" t="s">
        <v>773</v>
      </c>
      <c r="AO41" s="224"/>
      <c r="AP41" s="225"/>
      <c r="AQ41" s="214"/>
      <c r="AR41" s="214"/>
      <c r="AS41" s="230" t="s">
        <v>361</v>
      </c>
      <c r="AT41" s="218"/>
      <c r="AU41" s="218"/>
      <c r="AV41" s="217"/>
      <c r="AW41" s="231"/>
      <c r="AX41" s="217"/>
      <c r="AY41" s="218"/>
      <c r="AZ41" s="218"/>
      <c r="BA41" s="220">
        <v>489</v>
      </c>
      <c r="BB41" s="221" t="s">
        <v>149</v>
      </c>
      <c r="BC41" s="214"/>
    </row>
    <row r="42" spans="1:56" s="208" customFormat="1" ht="15" hidden="1" customHeight="1" x14ac:dyDescent="0.2">
      <c r="A42" s="306"/>
      <c r="B42" s="377"/>
      <c r="C42" s="378"/>
      <c r="D42" s="379"/>
      <c r="E42" s="307"/>
      <c r="F42" s="307"/>
      <c r="G42" s="307"/>
      <c r="H42" s="189"/>
      <c r="I42" s="189"/>
      <c r="J42" s="189"/>
      <c r="K42" s="189"/>
      <c r="L42" s="358"/>
      <c r="M42" s="359"/>
      <c r="N42" s="360"/>
      <c r="P42" s="355"/>
      <c r="Q42" s="355"/>
      <c r="R42" s="355"/>
      <c r="S42" s="355"/>
      <c r="T42" s="355"/>
      <c r="U42" s="355"/>
      <c r="V42" s="355"/>
      <c r="W42" s="192"/>
      <c r="X42" s="192"/>
      <c r="AC42" s="6" t="s">
        <v>731</v>
      </c>
      <c r="AD42" s="6" t="s">
        <v>773</v>
      </c>
      <c r="AE42" s="11" t="s">
        <v>834</v>
      </c>
      <c r="AF42" s="6" t="s">
        <v>773</v>
      </c>
      <c r="AO42" s="226"/>
      <c r="AP42" s="213"/>
      <c r="AQ42" s="214"/>
      <c r="AR42" s="214"/>
      <c r="AS42" s="230" t="s">
        <v>362</v>
      </c>
      <c r="AT42" s="218"/>
      <c r="AU42" s="218"/>
      <c r="AV42" s="217"/>
      <c r="AW42" s="231"/>
      <c r="AX42" s="217"/>
      <c r="AY42" s="218"/>
      <c r="AZ42" s="218"/>
      <c r="BA42" s="220">
        <v>494</v>
      </c>
      <c r="BB42" s="234" t="s">
        <v>150</v>
      </c>
      <c r="BC42" s="214"/>
    </row>
    <row r="43" spans="1:56" s="208" customFormat="1" ht="15" customHeight="1" x14ac:dyDescent="0.2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355"/>
      <c r="Q43" s="355"/>
      <c r="R43" s="355"/>
      <c r="S43" s="355"/>
      <c r="T43" s="355"/>
      <c r="U43" s="355"/>
      <c r="V43" s="355"/>
      <c r="W43" s="192"/>
      <c r="X43" s="192"/>
      <c r="Y43" s="192"/>
      <c r="AD43" s="6" t="s">
        <v>732</v>
      </c>
      <c r="AE43" s="6" t="s">
        <v>773</v>
      </c>
      <c r="AF43" s="11" t="s">
        <v>835</v>
      </c>
      <c r="AG43" s="6" t="s">
        <v>773</v>
      </c>
      <c r="AP43" s="226"/>
      <c r="AQ43" s="213"/>
      <c r="AR43" s="214"/>
      <c r="AS43" s="214"/>
      <c r="AT43" s="230" t="s">
        <v>363</v>
      </c>
      <c r="AU43" s="218"/>
      <c r="AV43" s="218"/>
      <c r="AW43" s="217"/>
      <c r="AX43" s="231"/>
      <c r="AY43" s="217"/>
      <c r="AZ43" s="218"/>
      <c r="BA43" s="218"/>
      <c r="BB43" s="220">
        <v>495</v>
      </c>
      <c r="BC43" s="234" t="s">
        <v>151</v>
      </c>
      <c r="BD43" s="214"/>
    </row>
    <row r="44" spans="1:56" s="208" customFormat="1" ht="30" customHeight="1" x14ac:dyDescent="0.2">
      <c r="A44" s="395" t="s">
        <v>777</v>
      </c>
      <c r="B44" s="395" t="s">
        <v>103</v>
      </c>
      <c r="C44" s="397" t="s">
        <v>102</v>
      </c>
      <c r="D44" s="398"/>
      <c r="E44" s="323" t="s">
        <v>2787</v>
      </c>
      <c r="F44" s="324"/>
      <c r="G44" s="323" t="s">
        <v>2646</v>
      </c>
      <c r="H44" s="324"/>
      <c r="I44" s="323" t="s">
        <v>2788</v>
      </c>
      <c r="J44" s="324"/>
      <c r="K44" s="323" t="s">
        <v>2793</v>
      </c>
      <c r="L44" s="324"/>
      <c r="M44" s="300" t="s">
        <v>2794</v>
      </c>
      <c r="N44" s="300"/>
      <c r="S44" s="214"/>
      <c r="T44" s="214"/>
      <c r="AC44" s="6" t="s">
        <v>735</v>
      </c>
      <c r="AD44" s="235" t="s">
        <v>773</v>
      </c>
      <c r="AE44" s="12" t="s">
        <v>836</v>
      </c>
      <c r="AF44" s="235" t="s">
        <v>773</v>
      </c>
      <c r="AO44" s="226"/>
      <c r="AP44" s="213"/>
      <c r="AQ44" s="214"/>
      <c r="AR44" s="214"/>
      <c r="AS44" s="230" t="s">
        <v>364</v>
      </c>
      <c r="AT44" s="218"/>
      <c r="AU44" s="218"/>
      <c r="AV44" s="217"/>
      <c r="AW44" s="231"/>
      <c r="AX44" s="217"/>
      <c r="AY44" s="218"/>
      <c r="AZ44" s="218"/>
      <c r="BA44" s="220">
        <v>496</v>
      </c>
      <c r="BB44" s="234" t="s">
        <v>152</v>
      </c>
      <c r="BC44" s="214"/>
    </row>
    <row r="45" spans="1:56" s="208" customFormat="1" ht="38.25" x14ac:dyDescent="0.2">
      <c r="A45" s="396"/>
      <c r="B45" s="396"/>
      <c r="C45" s="399"/>
      <c r="D45" s="400"/>
      <c r="E45" s="179" t="s">
        <v>2639</v>
      </c>
      <c r="F45" s="179" t="s">
        <v>2640</v>
      </c>
      <c r="G45" s="179" t="s">
        <v>2639</v>
      </c>
      <c r="H45" s="179" t="s">
        <v>2640</v>
      </c>
      <c r="I45" s="179" t="s">
        <v>2639</v>
      </c>
      <c r="J45" s="179" t="s">
        <v>2640</v>
      </c>
      <c r="K45" s="179" t="s">
        <v>2639</v>
      </c>
      <c r="L45" s="179" t="s">
        <v>2640</v>
      </c>
      <c r="M45" s="179" t="s">
        <v>2639</v>
      </c>
      <c r="N45" s="179" t="s">
        <v>2640</v>
      </c>
      <c r="S45" s="214"/>
      <c r="T45" s="214"/>
      <c r="AC45" s="6"/>
      <c r="AD45" s="235"/>
      <c r="AE45" s="12"/>
      <c r="AF45" s="235"/>
      <c r="AO45" s="226"/>
      <c r="AP45" s="213"/>
      <c r="AQ45" s="214"/>
      <c r="AR45" s="214"/>
      <c r="AS45" s="230"/>
      <c r="AT45" s="218"/>
      <c r="AU45" s="218"/>
      <c r="AV45" s="217"/>
      <c r="AW45" s="231"/>
      <c r="AX45" s="217"/>
      <c r="AY45" s="218"/>
      <c r="AZ45" s="218"/>
      <c r="BA45" s="220"/>
      <c r="BB45" s="234"/>
      <c r="BC45" s="214"/>
    </row>
    <row r="46" spans="1:56" s="208" customFormat="1" ht="26.25" customHeight="1" x14ac:dyDescent="0.2">
      <c r="A46" s="269" t="s">
        <v>778</v>
      </c>
      <c r="B46" s="270">
        <v>411000</v>
      </c>
      <c r="C46" s="302" t="str">
        <f>IF(B46="","",VLOOKUP(B46,Упутство!$BE$2:$BF$1700,2,FALSE))</f>
        <v xml:space="preserve">Плате, додаци и накнаде запослених (зараде)                                                                 </v>
      </c>
      <c r="D46" s="304"/>
      <c r="E46" s="271">
        <f>SUM(E47:E49)</f>
        <v>0</v>
      </c>
      <c r="F46" s="271">
        <f t="shared" ref="F46:K46" si="0">SUM(F47:F49)</f>
        <v>0</v>
      </c>
      <c r="G46" s="271">
        <f t="shared" si="0"/>
        <v>0</v>
      </c>
      <c r="H46" s="271">
        <f t="shared" si="0"/>
        <v>0</v>
      </c>
      <c r="I46" s="271">
        <f t="shared" si="0"/>
        <v>0</v>
      </c>
      <c r="J46" s="271">
        <f t="shared" si="0"/>
        <v>0</v>
      </c>
      <c r="K46" s="271">
        <f t="shared" si="0"/>
        <v>0</v>
      </c>
      <c r="L46" s="271">
        <f>SUM(L47:L49)</f>
        <v>0</v>
      </c>
      <c r="M46" s="271">
        <f>SUM(G46,I46,K46)</f>
        <v>0</v>
      </c>
      <c r="N46" s="273">
        <f>SUM(H46,J46,L46)</f>
        <v>0</v>
      </c>
      <c r="S46" s="237"/>
      <c r="T46" s="214"/>
      <c r="AC46" s="6" t="s">
        <v>735</v>
      </c>
      <c r="AD46" s="235" t="s">
        <v>776</v>
      </c>
      <c r="AE46" s="12" t="s">
        <v>837</v>
      </c>
      <c r="AF46" s="235" t="s">
        <v>776</v>
      </c>
      <c r="AO46" s="226"/>
      <c r="AP46" s="213"/>
      <c r="AQ46" s="214"/>
      <c r="AR46" s="214"/>
      <c r="AS46" s="230" t="s">
        <v>365</v>
      </c>
      <c r="AT46" s="218"/>
      <c r="AU46" s="218"/>
      <c r="AV46" s="217"/>
      <c r="AW46" s="231"/>
      <c r="AX46" s="217"/>
      <c r="AY46" s="218"/>
      <c r="AZ46" s="218"/>
      <c r="BA46" s="220">
        <v>499</v>
      </c>
      <c r="BB46" s="234" t="s">
        <v>153</v>
      </c>
      <c r="BC46" s="214"/>
    </row>
    <row r="47" spans="1:56" s="208" customFormat="1" ht="15.75" customHeight="1" x14ac:dyDescent="0.2">
      <c r="A47" s="195" t="s">
        <v>779</v>
      </c>
      <c r="B47" s="236"/>
      <c r="C47" s="356" t="str">
        <f>IF(B47="","",VLOOKUP(B47,Упутство!$BE$2:$BF$1700,2,FALSE))</f>
        <v/>
      </c>
      <c r="D47" s="357"/>
      <c r="E47" s="250"/>
      <c r="F47" s="250"/>
      <c r="G47" s="250"/>
      <c r="H47" s="250"/>
      <c r="I47" s="250"/>
      <c r="J47" s="250"/>
      <c r="K47" s="250"/>
      <c r="L47" s="250"/>
      <c r="M47" s="250">
        <f t="shared" ref="M47:M182" si="1">SUM(G47,I47,K47)</f>
        <v>0</v>
      </c>
      <c r="N47" s="274">
        <f t="shared" ref="N47:N182" si="2">SUM(H47,J47,L47)</f>
        <v>0</v>
      </c>
      <c r="S47" s="237"/>
      <c r="T47" s="214"/>
      <c r="AC47" s="6" t="s">
        <v>736</v>
      </c>
      <c r="AD47" s="7" t="s">
        <v>773</v>
      </c>
      <c r="AE47" s="8" t="s">
        <v>838</v>
      </c>
      <c r="AF47" s="7" t="s">
        <v>773</v>
      </c>
      <c r="AO47" s="226"/>
      <c r="AP47" s="213"/>
      <c r="AQ47" s="214"/>
      <c r="AR47" s="214"/>
      <c r="AS47" s="230" t="s">
        <v>366</v>
      </c>
      <c r="AT47" s="218"/>
      <c r="AU47" s="218"/>
      <c r="AV47" s="217"/>
      <c r="AW47" s="231"/>
      <c r="AX47" s="217"/>
      <c r="AY47" s="218"/>
      <c r="AZ47" s="218"/>
      <c r="BA47" s="220">
        <v>511</v>
      </c>
      <c r="BB47" s="238" t="s">
        <v>182</v>
      </c>
      <c r="BC47" s="214"/>
    </row>
    <row r="48" spans="1:56" s="208" customFormat="1" ht="15.75" customHeight="1" x14ac:dyDescent="0.2">
      <c r="A48" s="195" t="s">
        <v>780</v>
      </c>
      <c r="B48" s="236"/>
      <c r="C48" s="356" t="str">
        <f>IF(B48="","",VLOOKUP(B48,Упутство!$BE$2:$BF$1700,2,FALSE))</f>
        <v/>
      </c>
      <c r="D48" s="357"/>
      <c r="E48" s="250"/>
      <c r="F48" s="250"/>
      <c r="G48" s="250"/>
      <c r="H48" s="250"/>
      <c r="I48" s="250"/>
      <c r="J48" s="250"/>
      <c r="K48" s="250"/>
      <c r="L48" s="250"/>
      <c r="M48" s="250">
        <f t="shared" si="1"/>
        <v>0</v>
      </c>
      <c r="N48" s="274">
        <f t="shared" si="2"/>
        <v>0</v>
      </c>
      <c r="S48" s="214"/>
      <c r="T48" s="214"/>
      <c r="AC48" s="6" t="s">
        <v>736</v>
      </c>
      <c r="AD48" s="7" t="s">
        <v>776</v>
      </c>
      <c r="AE48" s="8" t="s">
        <v>839</v>
      </c>
      <c r="AF48" s="7" t="s">
        <v>776</v>
      </c>
      <c r="AO48" s="224"/>
      <c r="AP48" s="225"/>
      <c r="AQ48" s="214"/>
      <c r="AR48" s="214"/>
      <c r="AS48" s="230" t="s">
        <v>367</v>
      </c>
      <c r="AT48" s="218"/>
      <c r="AU48" s="218"/>
      <c r="AV48" s="217"/>
      <c r="AW48" s="231"/>
      <c r="AX48" s="217"/>
      <c r="AY48" s="218"/>
      <c r="AZ48" s="218"/>
      <c r="BA48" s="220">
        <v>512</v>
      </c>
      <c r="BB48" s="238" t="s">
        <v>183</v>
      </c>
      <c r="BC48" s="214"/>
    </row>
    <row r="49" spans="1:55" s="208" customFormat="1" ht="15.75" customHeight="1" x14ac:dyDescent="0.2">
      <c r="A49" s="195" t="s">
        <v>781</v>
      </c>
      <c r="B49" s="236"/>
      <c r="C49" s="356" t="str">
        <f>IF(B49="","",VLOOKUP(B49,Упутство!$BE$2:$BF$1700,2,FALSE))</f>
        <v/>
      </c>
      <c r="D49" s="357"/>
      <c r="E49" s="250"/>
      <c r="F49" s="250"/>
      <c r="G49" s="250"/>
      <c r="H49" s="250"/>
      <c r="I49" s="250"/>
      <c r="J49" s="250"/>
      <c r="K49" s="250"/>
      <c r="L49" s="250"/>
      <c r="M49" s="250">
        <f t="shared" si="1"/>
        <v>0</v>
      </c>
      <c r="N49" s="274">
        <f t="shared" si="2"/>
        <v>0</v>
      </c>
      <c r="S49" s="214"/>
      <c r="T49" s="214"/>
      <c r="AC49" s="6"/>
      <c r="AD49" s="7"/>
      <c r="AE49" s="8"/>
      <c r="AF49" s="7"/>
      <c r="AO49" s="224"/>
      <c r="AP49" s="225"/>
      <c r="AQ49" s="214"/>
      <c r="AR49" s="214"/>
      <c r="AS49" s="230"/>
      <c r="AT49" s="218"/>
      <c r="AU49" s="218"/>
      <c r="AV49" s="217"/>
      <c r="AW49" s="231"/>
      <c r="AX49" s="217"/>
      <c r="AY49" s="218"/>
      <c r="AZ49" s="218"/>
      <c r="BA49" s="220"/>
      <c r="BB49" s="238"/>
      <c r="BC49" s="214"/>
    </row>
    <row r="50" spans="1:55" s="208" customFormat="1" ht="22.5" customHeight="1" x14ac:dyDescent="0.2">
      <c r="A50" s="269" t="s">
        <v>782</v>
      </c>
      <c r="B50" s="270">
        <v>412000</v>
      </c>
      <c r="C50" s="302" t="str">
        <f>IF(B50="","",VLOOKUP(B50,Упутство!$BE$2:$BF$1700,2,FALSE))</f>
        <v xml:space="preserve">Социјални доприноси на терет послодавца                                                                  </v>
      </c>
      <c r="D50" s="304"/>
      <c r="E50" s="271">
        <f>SUM(E51:E53)</f>
        <v>0</v>
      </c>
      <c r="F50" s="271">
        <f t="shared" ref="F50:L50" si="3">SUM(F51:F53)</f>
        <v>0</v>
      </c>
      <c r="G50" s="271">
        <f t="shared" si="3"/>
        <v>0</v>
      </c>
      <c r="H50" s="271">
        <f t="shared" si="3"/>
        <v>0</v>
      </c>
      <c r="I50" s="271">
        <f t="shared" si="3"/>
        <v>0</v>
      </c>
      <c r="J50" s="271">
        <f t="shared" si="3"/>
        <v>0</v>
      </c>
      <c r="K50" s="271">
        <f t="shared" si="3"/>
        <v>0</v>
      </c>
      <c r="L50" s="271">
        <f t="shared" si="3"/>
        <v>0</v>
      </c>
      <c r="M50" s="271">
        <f t="shared" si="1"/>
        <v>0</v>
      </c>
      <c r="N50" s="273">
        <f t="shared" si="2"/>
        <v>0</v>
      </c>
      <c r="S50" s="214"/>
      <c r="T50" s="214"/>
      <c r="AC50" s="6" t="s">
        <v>736</v>
      </c>
      <c r="AD50" s="7" t="s">
        <v>807</v>
      </c>
      <c r="AE50" s="8" t="s">
        <v>840</v>
      </c>
      <c r="AF50" s="7" t="s">
        <v>807</v>
      </c>
      <c r="AG50" s="239"/>
      <c r="AH50" s="239"/>
      <c r="AI50" s="239"/>
      <c r="AO50" s="226"/>
      <c r="AP50" s="213"/>
      <c r="AQ50" s="214"/>
      <c r="AR50" s="214"/>
      <c r="AS50" s="230" t="s">
        <v>368</v>
      </c>
      <c r="AT50" s="218"/>
      <c r="AU50" s="218"/>
      <c r="AV50" s="217"/>
      <c r="AW50" s="240"/>
      <c r="AX50" s="217"/>
      <c r="AY50" s="218"/>
      <c r="AZ50" s="218"/>
      <c r="BA50" s="220">
        <v>513</v>
      </c>
      <c r="BB50" s="238" t="s">
        <v>184</v>
      </c>
      <c r="BC50" s="214"/>
    </row>
    <row r="51" spans="1:55" s="208" customFormat="1" ht="15.75" hidden="1" customHeight="1" x14ac:dyDescent="0.2">
      <c r="A51" s="195" t="s">
        <v>783</v>
      </c>
      <c r="B51" s="236"/>
      <c r="C51" s="356" t="str">
        <f>IF(B51="","",VLOOKUP(B51,Упутство!$BE$2:$BF$1700,2,FALSE))</f>
        <v/>
      </c>
      <c r="D51" s="357"/>
      <c r="E51" s="250"/>
      <c r="F51" s="250"/>
      <c r="G51" s="250"/>
      <c r="H51" s="250"/>
      <c r="I51" s="250"/>
      <c r="J51" s="250"/>
      <c r="K51" s="250"/>
      <c r="L51" s="250"/>
      <c r="M51" s="250">
        <f t="shared" si="1"/>
        <v>0</v>
      </c>
      <c r="N51" s="274">
        <f t="shared" si="2"/>
        <v>0</v>
      </c>
      <c r="P51" s="355" t="s">
        <v>2778</v>
      </c>
      <c r="Q51" s="355"/>
      <c r="R51" s="355"/>
      <c r="S51" s="355"/>
      <c r="T51" s="355"/>
      <c r="U51" s="355"/>
      <c r="V51" s="355"/>
      <c r="W51" s="355"/>
      <c r="X51" s="192"/>
      <c r="AC51" s="6" t="s">
        <v>738</v>
      </c>
      <c r="AD51" s="7" t="s">
        <v>773</v>
      </c>
      <c r="AE51" s="8" t="s">
        <v>841</v>
      </c>
      <c r="AF51" s="7" t="s">
        <v>773</v>
      </c>
      <c r="AG51" s="239"/>
      <c r="AH51" s="239"/>
      <c r="AI51" s="239"/>
      <c r="AO51" s="228"/>
      <c r="AP51" s="10"/>
      <c r="AQ51" s="214"/>
      <c r="AR51" s="214"/>
      <c r="AS51" s="230" t="s">
        <v>369</v>
      </c>
      <c r="AT51" s="218"/>
      <c r="AU51" s="218"/>
      <c r="AV51" s="217"/>
      <c r="AW51" s="240"/>
      <c r="AX51" s="217"/>
      <c r="AY51" s="218"/>
      <c r="AZ51" s="218"/>
      <c r="BA51" s="220">
        <v>514</v>
      </c>
      <c r="BB51" s="238" t="s">
        <v>185</v>
      </c>
      <c r="BC51" s="214"/>
    </row>
    <row r="52" spans="1:55" s="208" customFormat="1" ht="15.75" hidden="1" customHeight="1" x14ac:dyDescent="0.2">
      <c r="A52" s="195" t="s">
        <v>784</v>
      </c>
      <c r="B52" s="236"/>
      <c r="C52" s="356" t="str">
        <f>IF(B52="","",VLOOKUP(B52,Упутство!$BE$2:$BF$1700,2,FALSE))</f>
        <v/>
      </c>
      <c r="D52" s="357"/>
      <c r="E52" s="250"/>
      <c r="F52" s="250"/>
      <c r="G52" s="250"/>
      <c r="H52" s="250"/>
      <c r="I52" s="250"/>
      <c r="J52" s="250"/>
      <c r="K52" s="250"/>
      <c r="L52" s="250"/>
      <c r="M52" s="250">
        <f t="shared" si="1"/>
        <v>0</v>
      </c>
      <c r="N52" s="274">
        <f t="shared" si="2"/>
        <v>0</v>
      </c>
      <c r="P52" s="355"/>
      <c r="Q52" s="355"/>
      <c r="R52" s="355"/>
      <c r="S52" s="355"/>
      <c r="T52" s="355"/>
      <c r="U52" s="355"/>
      <c r="V52" s="355"/>
      <c r="W52" s="355"/>
      <c r="X52" s="192"/>
      <c r="AC52" s="6" t="s">
        <v>738</v>
      </c>
      <c r="AD52" s="7" t="s">
        <v>776</v>
      </c>
      <c r="AE52" s="8" t="s">
        <v>842</v>
      </c>
      <c r="AF52" s="7" t="s">
        <v>776</v>
      </c>
      <c r="AO52" s="228"/>
      <c r="AP52" s="10"/>
      <c r="AQ52" s="214"/>
      <c r="AR52" s="214"/>
      <c r="AS52" s="230" t="s">
        <v>370</v>
      </c>
      <c r="AT52" s="218"/>
      <c r="AU52" s="218"/>
      <c r="AV52" s="217"/>
      <c r="AW52" s="240"/>
      <c r="AX52" s="217"/>
      <c r="AY52" s="218"/>
      <c r="AZ52" s="218"/>
      <c r="BA52" s="220">
        <v>515</v>
      </c>
      <c r="BB52" s="234" t="s">
        <v>154</v>
      </c>
      <c r="BC52" s="214"/>
    </row>
    <row r="53" spans="1:55" s="208" customFormat="1" ht="15.75" hidden="1" customHeight="1" x14ac:dyDescent="0.2">
      <c r="A53" s="196" t="s">
        <v>785</v>
      </c>
      <c r="B53" s="236"/>
      <c r="C53" s="356" t="str">
        <f>IF(B53="","",VLOOKUP(B53,Упутство!$BE$2:$BF$1700,2,FALSE))</f>
        <v/>
      </c>
      <c r="D53" s="357"/>
      <c r="E53" s="250"/>
      <c r="F53" s="250"/>
      <c r="G53" s="250"/>
      <c r="H53" s="250"/>
      <c r="I53" s="250"/>
      <c r="J53" s="250"/>
      <c r="K53" s="250"/>
      <c r="L53" s="250"/>
      <c r="M53" s="250">
        <f t="shared" si="1"/>
        <v>0</v>
      </c>
      <c r="N53" s="274">
        <f t="shared" si="2"/>
        <v>0</v>
      </c>
      <c r="P53" s="355"/>
      <c r="Q53" s="355"/>
      <c r="R53" s="355"/>
      <c r="S53" s="355"/>
      <c r="T53" s="355"/>
      <c r="U53" s="355"/>
      <c r="V53" s="355"/>
      <c r="W53" s="355"/>
      <c r="X53" s="192"/>
      <c r="AC53" s="6" t="s">
        <v>738</v>
      </c>
      <c r="AD53" s="7" t="s">
        <v>807</v>
      </c>
      <c r="AE53" s="8" t="s">
        <v>843</v>
      </c>
      <c r="AF53" s="7" t="s">
        <v>807</v>
      </c>
      <c r="AO53" s="226"/>
      <c r="AP53" s="213"/>
      <c r="AQ53" s="214"/>
      <c r="AR53" s="214"/>
      <c r="AS53" s="230" t="s">
        <v>371</v>
      </c>
      <c r="AT53" s="218"/>
      <c r="AU53" s="218"/>
      <c r="AV53" s="217"/>
      <c r="AW53" s="240"/>
      <c r="AX53" s="217"/>
      <c r="AY53" s="218"/>
      <c r="AZ53" s="218"/>
      <c r="BA53" s="220">
        <v>521</v>
      </c>
      <c r="BB53" s="238" t="s">
        <v>186</v>
      </c>
      <c r="BC53" s="214"/>
    </row>
    <row r="54" spans="1:55" s="208" customFormat="1" ht="15.75" customHeight="1" x14ac:dyDescent="0.2">
      <c r="A54" s="272" t="s">
        <v>786</v>
      </c>
      <c r="B54" s="270">
        <v>413000</v>
      </c>
      <c r="C54" s="302" t="str">
        <f>IF(B54="","",VLOOKUP(B54,Упутство!$BE$2:$BF$1700,2,FALSE))</f>
        <v xml:space="preserve">Накнаде у натури                                                                    </v>
      </c>
      <c r="D54" s="304"/>
      <c r="E54" s="271">
        <f>SUM(E55:E56)</f>
        <v>0</v>
      </c>
      <c r="F54" s="271">
        <f t="shared" ref="F54:L54" si="4">SUM(F55:F56)</f>
        <v>0</v>
      </c>
      <c r="G54" s="271">
        <f t="shared" si="4"/>
        <v>0</v>
      </c>
      <c r="H54" s="271">
        <f t="shared" si="4"/>
        <v>0</v>
      </c>
      <c r="I54" s="271">
        <f t="shared" si="4"/>
        <v>0</v>
      </c>
      <c r="J54" s="271">
        <f t="shared" si="4"/>
        <v>0</v>
      </c>
      <c r="K54" s="271">
        <f t="shared" si="4"/>
        <v>0</v>
      </c>
      <c r="L54" s="271">
        <f t="shared" si="4"/>
        <v>0</v>
      </c>
      <c r="M54" s="271">
        <f t="shared" si="1"/>
        <v>0</v>
      </c>
      <c r="N54" s="273">
        <f t="shared" si="2"/>
        <v>0</v>
      </c>
      <c r="P54" s="355"/>
      <c r="Q54" s="355"/>
      <c r="R54" s="355"/>
      <c r="S54" s="355"/>
      <c r="T54" s="355"/>
      <c r="U54" s="355"/>
      <c r="V54" s="355"/>
      <c r="W54" s="355"/>
      <c r="X54" s="192"/>
      <c r="AC54" s="6" t="s">
        <v>738</v>
      </c>
      <c r="AD54" s="7" t="s">
        <v>808</v>
      </c>
      <c r="AE54" s="8" t="s">
        <v>844</v>
      </c>
      <c r="AF54" s="7" t="s">
        <v>808</v>
      </c>
      <c r="AO54" s="228"/>
      <c r="AP54" s="10"/>
      <c r="AQ54" s="214"/>
      <c r="AR54" s="214"/>
      <c r="AS54" s="230" t="s">
        <v>372</v>
      </c>
      <c r="AT54" s="218"/>
      <c r="AU54" s="218"/>
      <c r="AV54" s="217"/>
      <c r="AW54" s="241"/>
      <c r="AX54" s="217"/>
      <c r="AY54" s="218"/>
      <c r="AZ54" s="218"/>
      <c r="BA54" s="220">
        <v>522</v>
      </c>
      <c r="BB54" s="238" t="s">
        <v>187</v>
      </c>
      <c r="BC54" s="214"/>
    </row>
    <row r="55" spans="1:55" s="208" customFormat="1" ht="15.75" hidden="1" customHeight="1" x14ac:dyDescent="0.2">
      <c r="A55" s="196" t="s">
        <v>787</v>
      </c>
      <c r="B55" s="236"/>
      <c r="C55" s="356" t="str">
        <f>IF(B55="","",VLOOKUP(B55,Упутство!$BE$2:$BF$1700,2,FALSE))</f>
        <v/>
      </c>
      <c r="D55" s="357"/>
      <c r="E55" s="250"/>
      <c r="F55" s="250"/>
      <c r="G55" s="250"/>
      <c r="H55" s="250"/>
      <c r="I55" s="250"/>
      <c r="J55" s="250"/>
      <c r="K55" s="250"/>
      <c r="L55" s="250"/>
      <c r="M55" s="250">
        <f t="shared" si="1"/>
        <v>0</v>
      </c>
      <c r="N55" s="274">
        <f t="shared" si="2"/>
        <v>0</v>
      </c>
      <c r="P55" s="355"/>
      <c r="Q55" s="355"/>
      <c r="R55" s="355"/>
      <c r="S55" s="355"/>
      <c r="T55" s="355"/>
      <c r="U55" s="355"/>
      <c r="V55" s="355"/>
      <c r="W55" s="355"/>
      <c r="X55" s="192"/>
      <c r="AC55" s="6" t="s">
        <v>738</v>
      </c>
      <c r="AD55" s="7" t="s">
        <v>809</v>
      </c>
      <c r="AE55" s="8" t="s">
        <v>845</v>
      </c>
      <c r="AF55" s="7" t="s">
        <v>809</v>
      </c>
      <c r="AO55" s="228"/>
      <c r="AP55" s="10"/>
      <c r="AQ55" s="214"/>
      <c r="AR55" s="214"/>
      <c r="AS55" s="230" t="s">
        <v>373</v>
      </c>
      <c r="AT55" s="218"/>
      <c r="AU55" s="218"/>
      <c r="AV55" s="217"/>
      <c r="AW55" s="241"/>
      <c r="AX55" s="217"/>
      <c r="AY55" s="218"/>
      <c r="AZ55" s="218"/>
      <c r="BA55" s="220">
        <v>523</v>
      </c>
      <c r="BB55" s="234" t="s">
        <v>155</v>
      </c>
      <c r="BC55" s="214"/>
    </row>
    <row r="56" spans="1:55" s="208" customFormat="1" ht="15.75" hidden="1" customHeight="1" x14ac:dyDescent="0.2">
      <c r="A56" s="196" t="s">
        <v>110</v>
      </c>
      <c r="B56" s="236"/>
      <c r="C56" s="356" t="str">
        <f>IF(B56="","",VLOOKUP(B56,Упутство!$BE$2:$BF$1700,2,FALSE))</f>
        <v/>
      </c>
      <c r="D56" s="357"/>
      <c r="E56" s="250"/>
      <c r="F56" s="250"/>
      <c r="G56" s="250"/>
      <c r="H56" s="250"/>
      <c r="I56" s="250"/>
      <c r="J56" s="250"/>
      <c r="K56" s="250"/>
      <c r="L56" s="250"/>
      <c r="M56" s="250">
        <f t="shared" si="1"/>
        <v>0</v>
      </c>
      <c r="N56" s="274">
        <f t="shared" si="2"/>
        <v>0</v>
      </c>
      <c r="P56" s="355"/>
      <c r="Q56" s="355"/>
      <c r="R56" s="355"/>
      <c r="S56" s="355"/>
      <c r="T56" s="355"/>
      <c r="U56" s="355"/>
      <c r="V56" s="355"/>
      <c r="W56" s="355"/>
      <c r="X56" s="192"/>
      <c r="AC56" s="6"/>
      <c r="AD56" s="7"/>
      <c r="AE56" s="8"/>
      <c r="AF56" s="7"/>
      <c r="AO56" s="228"/>
      <c r="AP56" s="10"/>
      <c r="AQ56" s="214"/>
      <c r="AR56" s="214"/>
      <c r="AS56" s="230"/>
      <c r="AT56" s="218"/>
      <c r="AU56" s="218"/>
      <c r="AV56" s="217"/>
      <c r="AW56" s="241"/>
      <c r="AX56" s="217"/>
      <c r="AY56" s="218"/>
      <c r="AZ56" s="218"/>
      <c r="BA56" s="220"/>
      <c r="BB56" s="234"/>
      <c r="BC56" s="214"/>
    </row>
    <row r="57" spans="1:55" s="208" customFormat="1" ht="20.25" customHeight="1" x14ac:dyDescent="0.2">
      <c r="A57" s="272" t="s">
        <v>111</v>
      </c>
      <c r="B57" s="270">
        <v>414000</v>
      </c>
      <c r="C57" s="302" t="str">
        <f>IF(B57="","",VLOOKUP(B57,Упутство!$BE$2:$BF$1700,2,FALSE))</f>
        <v xml:space="preserve">Социјална давања запосленима                                                                    </v>
      </c>
      <c r="D57" s="304"/>
      <c r="E57" s="271">
        <f>SUM(E58:E60)</f>
        <v>0</v>
      </c>
      <c r="F57" s="271">
        <f t="shared" ref="F57:L57" si="5">SUM(F58:F60)</f>
        <v>0</v>
      </c>
      <c r="G57" s="271">
        <f t="shared" si="5"/>
        <v>0</v>
      </c>
      <c r="H57" s="271">
        <f t="shared" si="5"/>
        <v>0</v>
      </c>
      <c r="I57" s="271">
        <f t="shared" si="5"/>
        <v>0</v>
      </c>
      <c r="J57" s="271">
        <f t="shared" si="5"/>
        <v>0</v>
      </c>
      <c r="K57" s="271">
        <f t="shared" si="5"/>
        <v>0</v>
      </c>
      <c r="L57" s="271">
        <f t="shared" si="5"/>
        <v>0</v>
      </c>
      <c r="M57" s="271">
        <f t="shared" si="1"/>
        <v>0</v>
      </c>
      <c r="N57" s="273">
        <f t="shared" si="2"/>
        <v>0</v>
      </c>
      <c r="P57" s="355"/>
      <c r="Q57" s="355"/>
      <c r="R57" s="355"/>
      <c r="S57" s="355"/>
      <c r="T57" s="355"/>
      <c r="U57" s="355"/>
      <c r="V57" s="355"/>
      <c r="W57" s="355"/>
      <c r="X57" s="288" t="s">
        <v>310</v>
      </c>
      <c r="AC57" s="6"/>
      <c r="AD57" s="7"/>
      <c r="AE57" s="8"/>
      <c r="AF57" s="7"/>
      <c r="AO57" s="228"/>
      <c r="AP57" s="10"/>
      <c r="AQ57" s="214"/>
      <c r="AR57" s="214"/>
      <c r="AS57" s="230"/>
      <c r="AT57" s="218"/>
      <c r="AU57" s="218"/>
      <c r="AV57" s="217"/>
      <c r="AW57" s="241"/>
      <c r="AX57" s="217"/>
      <c r="AY57" s="218"/>
      <c r="AZ57" s="218"/>
      <c r="BA57" s="220"/>
      <c r="BB57" s="234"/>
      <c r="BC57" s="214"/>
    </row>
    <row r="58" spans="1:55" s="208" customFormat="1" ht="15.75" hidden="1" customHeight="1" x14ac:dyDescent="0.2">
      <c r="A58" s="196" t="s">
        <v>112</v>
      </c>
      <c r="B58" s="236"/>
      <c r="C58" s="356" t="str">
        <f>IF(B58="","",VLOOKUP(B58,Упутство!$BE$2:$BF$1700,2,FALSE))</f>
        <v/>
      </c>
      <c r="D58" s="357"/>
      <c r="E58" s="250"/>
      <c r="F58" s="250"/>
      <c r="G58" s="250"/>
      <c r="H58" s="250"/>
      <c r="I58" s="250"/>
      <c r="J58" s="250"/>
      <c r="K58" s="250"/>
      <c r="L58" s="250"/>
      <c r="M58" s="250">
        <f t="shared" si="1"/>
        <v>0</v>
      </c>
      <c r="N58" s="274">
        <f t="shared" si="2"/>
        <v>0</v>
      </c>
      <c r="P58" s="355"/>
      <c r="Q58" s="355"/>
      <c r="R58" s="355"/>
      <c r="S58" s="355"/>
      <c r="T58" s="355"/>
      <c r="U58" s="355"/>
      <c r="V58" s="355"/>
      <c r="W58" s="355"/>
      <c r="X58" s="192"/>
      <c r="AC58" s="6"/>
      <c r="AD58" s="7"/>
      <c r="AE58" s="8"/>
      <c r="AF58" s="7"/>
      <c r="AO58" s="228"/>
      <c r="AP58" s="10"/>
      <c r="AQ58" s="214"/>
      <c r="AR58" s="214"/>
      <c r="AS58" s="230"/>
      <c r="AT58" s="218"/>
      <c r="AU58" s="218"/>
      <c r="AV58" s="217"/>
      <c r="AW58" s="241"/>
      <c r="AX58" s="217"/>
      <c r="AY58" s="218"/>
      <c r="AZ58" s="218"/>
      <c r="BA58" s="220"/>
      <c r="BB58" s="234"/>
      <c r="BC58" s="214"/>
    </row>
    <row r="59" spans="1:55" s="208" customFormat="1" ht="15.75" hidden="1" customHeight="1" x14ac:dyDescent="0.2">
      <c r="A59" s="196" t="s">
        <v>113</v>
      </c>
      <c r="B59" s="236"/>
      <c r="C59" s="356" t="str">
        <f>IF(B59="","",VLOOKUP(B59,Упутство!$BE$2:$BF$1700,2,FALSE))</f>
        <v/>
      </c>
      <c r="D59" s="357"/>
      <c r="E59" s="250"/>
      <c r="F59" s="250"/>
      <c r="G59" s="250"/>
      <c r="H59" s="250"/>
      <c r="I59" s="250"/>
      <c r="J59" s="250"/>
      <c r="K59" s="250"/>
      <c r="L59" s="250"/>
      <c r="M59" s="250">
        <f t="shared" si="1"/>
        <v>0</v>
      </c>
      <c r="N59" s="274">
        <f t="shared" si="2"/>
        <v>0</v>
      </c>
      <c r="P59" s="355"/>
      <c r="Q59" s="355"/>
      <c r="R59" s="355"/>
      <c r="S59" s="355"/>
      <c r="T59" s="355"/>
      <c r="U59" s="355"/>
      <c r="V59" s="355"/>
      <c r="W59" s="355"/>
      <c r="X59" s="192"/>
      <c r="AC59" s="6"/>
      <c r="AD59" s="7"/>
      <c r="AE59" s="8"/>
      <c r="AF59" s="7"/>
      <c r="AO59" s="228"/>
      <c r="AP59" s="10"/>
      <c r="AQ59" s="214"/>
      <c r="AR59" s="214"/>
      <c r="AS59" s="230"/>
      <c r="AT59" s="218"/>
      <c r="AU59" s="218"/>
      <c r="AV59" s="217"/>
      <c r="AW59" s="241"/>
      <c r="AX59" s="217"/>
      <c r="AY59" s="218"/>
      <c r="AZ59" s="218"/>
      <c r="BA59" s="220"/>
      <c r="BB59" s="234"/>
      <c r="BC59" s="214"/>
    </row>
    <row r="60" spans="1:55" s="208" customFormat="1" ht="15.75" hidden="1" customHeight="1" x14ac:dyDescent="0.2">
      <c r="A60" s="196" t="s">
        <v>114</v>
      </c>
      <c r="B60" s="236"/>
      <c r="C60" s="356" t="str">
        <f>IF(B60="","",VLOOKUP(B60,Упутство!$BE$2:$BF$1700,2,FALSE))</f>
        <v/>
      </c>
      <c r="D60" s="357"/>
      <c r="E60" s="250"/>
      <c r="F60" s="250"/>
      <c r="G60" s="250"/>
      <c r="H60" s="250"/>
      <c r="I60" s="250"/>
      <c r="J60" s="250"/>
      <c r="K60" s="250"/>
      <c r="L60" s="250"/>
      <c r="M60" s="250">
        <f t="shared" si="1"/>
        <v>0</v>
      </c>
      <c r="N60" s="274">
        <f t="shared" si="2"/>
        <v>0</v>
      </c>
      <c r="P60" s="355"/>
      <c r="Q60" s="355"/>
      <c r="R60" s="355"/>
      <c r="S60" s="355"/>
      <c r="T60" s="355"/>
      <c r="U60" s="355"/>
      <c r="V60" s="355"/>
      <c r="W60" s="355"/>
      <c r="X60" s="192"/>
      <c r="AC60" s="6"/>
      <c r="AD60" s="7"/>
      <c r="AE60" s="8"/>
      <c r="AF60" s="7"/>
      <c r="AO60" s="228"/>
      <c r="AP60" s="10"/>
      <c r="AQ60" s="214"/>
      <c r="AR60" s="214"/>
      <c r="AS60" s="230"/>
      <c r="AT60" s="218"/>
      <c r="AU60" s="218"/>
      <c r="AV60" s="217"/>
      <c r="AW60" s="241"/>
      <c r="AX60" s="217"/>
      <c r="AY60" s="218"/>
      <c r="AZ60" s="218"/>
      <c r="BA60" s="220"/>
      <c r="BB60" s="234"/>
      <c r="BC60" s="214"/>
    </row>
    <row r="61" spans="1:55" s="208" customFormat="1" ht="24" customHeight="1" x14ac:dyDescent="0.2">
      <c r="A61" s="272" t="s">
        <v>115</v>
      </c>
      <c r="B61" s="270">
        <v>415000</v>
      </c>
      <c r="C61" s="302" t="str">
        <f>IF(B61="","",VLOOKUP(B61,Упутство!$BE$2:$BF$1700,2,FALSE))</f>
        <v xml:space="preserve">Накнаде трошкова за запослене                                                                   </v>
      </c>
      <c r="D61" s="304"/>
      <c r="E61" s="271">
        <f>SUM(E62:E64)</f>
        <v>0</v>
      </c>
      <c r="F61" s="271">
        <f t="shared" ref="F61:L61" si="6">SUM(F62:F64)</f>
        <v>0</v>
      </c>
      <c r="G61" s="271">
        <f t="shared" si="6"/>
        <v>0</v>
      </c>
      <c r="H61" s="271">
        <f t="shared" si="6"/>
        <v>0</v>
      </c>
      <c r="I61" s="271">
        <f t="shared" si="6"/>
        <v>0</v>
      </c>
      <c r="J61" s="271">
        <f t="shared" si="6"/>
        <v>0</v>
      </c>
      <c r="K61" s="271">
        <f t="shared" si="6"/>
        <v>0</v>
      </c>
      <c r="L61" s="271">
        <f t="shared" si="6"/>
        <v>0</v>
      </c>
      <c r="M61" s="271">
        <f t="shared" si="1"/>
        <v>0</v>
      </c>
      <c r="N61" s="273">
        <f t="shared" si="2"/>
        <v>0</v>
      </c>
      <c r="P61" s="355"/>
      <c r="Q61" s="355"/>
      <c r="R61" s="355"/>
      <c r="S61" s="355"/>
      <c r="T61" s="355"/>
      <c r="U61" s="355"/>
      <c r="V61" s="355"/>
      <c r="W61" s="355"/>
      <c r="X61" s="192"/>
      <c r="AC61" s="6"/>
      <c r="AD61" s="7"/>
      <c r="AE61" s="8"/>
      <c r="AF61" s="7"/>
      <c r="AO61" s="228"/>
      <c r="AP61" s="10"/>
      <c r="AQ61" s="214"/>
      <c r="AR61" s="214"/>
      <c r="AS61" s="230"/>
      <c r="AT61" s="218"/>
      <c r="AU61" s="218"/>
      <c r="AV61" s="217"/>
      <c r="AW61" s="241"/>
      <c r="AX61" s="217"/>
      <c r="AY61" s="218"/>
      <c r="AZ61" s="218"/>
      <c r="BA61" s="220"/>
      <c r="BB61" s="234"/>
      <c r="BC61" s="214"/>
    </row>
    <row r="62" spans="1:55" s="208" customFormat="1" ht="15.75" hidden="1" customHeight="1" x14ac:dyDescent="0.2">
      <c r="A62" s="196" t="s">
        <v>2648</v>
      </c>
      <c r="B62" s="236"/>
      <c r="C62" s="356" t="str">
        <f>IF(B62="","",VLOOKUP(B62,Упутство!$BE$2:$BF$1700,2,FALSE))</f>
        <v/>
      </c>
      <c r="D62" s="357"/>
      <c r="E62" s="250"/>
      <c r="F62" s="250"/>
      <c r="G62" s="250"/>
      <c r="H62" s="250"/>
      <c r="I62" s="250"/>
      <c r="J62" s="250"/>
      <c r="K62" s="250"/>
      <c r="L62" s="250"/>
      <c r="M62" s="250">
        <f t="shared" si="1"/>
        <v>0</v>
      </c>
      <c r="N62" s="274">
        <f t="shared" si="2"/>
        <v>0</v>
      </c>
      <c r="P62" s="355"/>
      <c r="Q62" s="355"/>
      <c r="R62" s="355"/>
      <c r="S62" s="355"/>
      <c r="T62" s="355"/>
      <c r="U62" s="355"/>
      <c r="V62" s="355"/>
      <c r="W62" s="355"/>
      <c r="X62" s="192"/>
      <c r="AC62" s="6"/>
      <c r="AD62" s="7"/>
      <c r="AE62" s="8"/>
      <c r="AF62" s="7"/>
      <c r="AO62" s="228"/>
      <c r="AP62" s="10"/>
      <c r="AQ62" s="214"/>
      <c r="AR62" s="214"/>
      <c r="AS62" s="230"/>
      <c r="AT62" s="218"/>
      <c r="AU62" s="218"/>
      <c r="AV62" s="217"/>
      <c r="AW62" s="241"/>
      <c r="AX62" s="217"/>
      <c r="AY62" s="218"/>
      <c r="AZ62" s="218"/>
      <c r="BA62" s="220"/>
      <c r="BB62" s="234"/>
      <c r="BC62" s="214"/>
    </row>
    <row r="63" spans="1:55" s="208" customFormat="1" ht="15.75" hidden="1" customHeight="1" x14ac:dyDescent="0.2">
      <c r="A63" s="196" t="s">
        <v>2649</v>
      </c>
      <c r="B63" s="236"/>
      <c r="C63" s="356" t="str">
        <f>IF(B63="","",VLOOKUP(B63,Упутство!$BE$2:$BF$1700,2,FALSE))</f>
        <v/>
      </c>
      <c r="D63" s="357"/>
      <c r="E63" s="250"/>
      <c r="F63" s="250"/>
      <c r="G63" s="250"/>
      <c r="H63" s="250"/>
      <c r="I63" s="250"/>
      <c r="J63" s="250"/>
      <c r="K63" s="250"/>
      <c r="L63" s="250"/>
      <c r="M63" s="250">
        <f t="shared" si="1"/>
        <v>0</v>
      </c>
      <c r="N63" s="274">
        <f t="shared" si="2"/>
        <v>0</v>
      </c>
      <c r="P63" s="355"/>
      <c r="Q63" s="355"/>
      <c r="R63" s="355"/>
      <c r="S63" s="355"/>
      <c r="T63" s="355"/>
      <c r="U63" s="355"/>
      <c r="V63" s="355"/>
      <c r="W63" s="355"/>
      <c r="X63" s="192"/>
      <c r="AC63" s="6"/>
      <c r="AD63" s="7"/>
      <c r="AE63" s="8"/>
      <c r="AF63" s="7"/>
      <c r="AO63" s="228"/>
      <c r="AP63" s="10"/>
      <c r="AQ63" s="214"/>
      <c r="AR63" s="214"/>
      <c r="AS63" s="230"/>
      <c r="AT63" s="218"/>
      <c r="AU63" s="218"/>
      <c r="AV63" s="217"/>
      <c r="AW63" s="241"/>
      <c r="AX63" s="217"/>
      <c r="AY63" s="218"/>
      <c r="AZ63" s="218"/>
      <c r="BA63" s="220"/>
      <c r="BB63" s="234"/>
      <c r="BC63" s="214"/>
    </row>
    <row r="64" spans="1:55" s="208" customFormat="1" ht="15.75" hidden="1" customHeight="1" x14ac:dyDescent="0.2">
      <c r="A64" s="196" t="s">
        <v>2650</v>
      </c>
      <c r="B64" s="236"/>
      <c r="C64" s="356" t="str">
        <f>IF(B64="","",VLOOKUP(B64,Упутство!$BE$2:$BF$1700,2,FALSE))</f>
        <v/>
      </c>
      <c r="D64" s="357"/>
      <c r="E64" s="250"/>
      <c r="F64" s="250"/>
      <c r="G64" s="250"/>
      <c r="H64" s="250"/>
      <c r="I64" s="250"/>
      <c r="J64" s="250"/>
      <c r="K64" s="250"/>
      <c r="L64" s="250"/>
      <c r="M64" s="250">
        <f t="shared" si="1"/>
        <v>0</v>
      </c>
      <c r="N64" s="274">
        <f t="shared" si="2"/>
        <v>0</v>
      </c>
      <c r="P64" s="355"/>
      <c r="Q64" s="355"/>
      <c r="R64" s="355"/>
      <c r="S64" s="355"/>
      <c r="T64" s="355"/>
      <c r="U64" s="355"/>
      <c r="V64" s="355"/>
      <c r="W64" s="355"/>
      <c r="X64" s="192"/>
      <c r="AC64" s="6"/>
      <c r="AD64" s="7"/>
      <c r="AE64" s="8"/>
      <c r="AF64" s="7"/>
      <c r="AO64" s="228"/>
      <c r="AP64" s="10"/>
      <c r="AQ64" s="214"/>
      <c r="AR64" s="214"/>
      <c r="AS64" s="230"/>
      <c r="AT64" s="218"/>
      <c r="AU64" s="218"/>
      <c r="AV64" s="217"/>
      <c r="AW64" s="241"/>
      <c r="AX64" s="217"/>
      <c r="AY64" s="218"/>
      <c r="AZ64" s="218"/>
      <c r="BA64" s="220"/>
      <c r="BB64" s="234"/>
      <c r="BC64" s="214"/>
    </row>
    <row r="65" spans="1:55" s="208" customFormat="1" ht="27" customHeight="1" x14ac:dyDescent="0.2">
      <c r="A65" s="272" t="s">
        <v>2651</v>
      </c>
      <c r="B65" s="270">
        <v>416000</v>
      </c>
      <c r="C65" s="302" t="str">
        <f>IF(B65="","",VLOOKUP(B65,Упутство!$BE$2:$BF$1700,2,FALSE))</f>
        <v xml:space="preserve">Награде запосленима и остали посебни расходи                                                                 </v>
      </c>
      <c r="D65" s="304"/>
      <c r="E65" s="271">
        <f>SUM(E66:E68)</f>
        <v>0</v>
      </c>
      <c r="F65" s="271">
        <f t="shared" ref="F65:L65" si="7">SUM(F66:F68)</f>
        <v>0</v>
      </c>
      <c r="G65" s="271">
        <f t="shared" si="7"/>
        <v>0</v>
      </c>
      <c r="H65" s="271">
        <f t="shared" si="7"/>
        <v>0</v>
      </c>
      <c r="I65" s="271">
        <f t="shared" si="7"/>
        <v>0</v>
      </c>
      <c r="J65" s="271">
        <f t="shared" si="7"/>
        <v>0</v>
      </c>
      <c r="K65" s="271">
        <f t="shared" si="7"/>
        <v>0</v>
      </c>
      <c r="L65" s="271">
        <f t="shared" si="7"/>
        <v>0</v>
      </c>
      <c r="M65" s="271">
        <f t="shared" si="1"/>
        <v>0</v>
      </c>
      <c r="N65" s="273">
        <f t="shared" si="2"/>
        <v>0</v>
      </c>
      <c r="P65" s="355"/>
      <c r="Q65" s="355"/>
      <c r="R65" s="355"/>
      <c r="S65" s="355"/>
      <c r="T65" s="355"/>
      <c r="U65" s="355"/>
      <c r="V65" s="355"/>
      <c r="W65" s="355"/>
      <c r="X65" s="192"/>
      <c r="AC65" s="6"/>
      <c r="AD65" s="7"/>
      <c r="AE65" s="8"/>
      <c r="AF65" s="7"/>
      <c r="AO65" s="228"/>
      <c r="AP65" s="10"/>
      <c r="AQ65" s="214"/>
      <c r="AR65" s="214"/>
      <c r="AS65" s="230"/>
      <c r="AT65" s="218"/>
      <c r="AU65" s="218"/>
      <c r="AV65" s="217"/>
      <c r="AW65" s="241"/>
      <c r="AX65" s="217"/>
      <c r="AY65" s="218"/>
      <c r="AZ65" s="218"/>
      <c r="BA65" s="220"/>
      <c r="BB65" s="234"/>
      <c r="BC65" s="214"/>
    </row>
    <row r="66" spans="1:55" s="208" customFormat="1" ht="15.75" hidden="1" customHeight="1" x14ac:dyDescent="0.2">
      <c r="A66" s="196" t="s">
        <v>2652</v>
      </c>
      <c r="B66" s="236"/>
      <c r="C66" s="356" t="str">
        <f>IF(B66="","",VLOOKUP(B66,Упутство!$BE$2:$BF$1700,2,FALSE))</f>
        <v/>
      </c>
      <c r="D66" s="357"/>
      <c r="E66" s="250"/>
      <c r="F66" s="250"/>
      <c r="G66" s="250"/>
      <c r="H66" s="250"/>
      <c r="I66" s="250"/>
      <c r="J66" s="250"/>
      <c r="K66" s="250"/>
      <c r="L66" s="250"/>
      <c r="M66" s="250">
        <f t="shared" si="1"/>
        <v>0</v>
      </c>
      <c r="N66" s="274">
        <f t="shared" si="2"/>
        <v>0</v>
      </c>
      <c r="P66" s="355"/>
      <c r="Q66" s="355"/>
      <c r="R66" s="355"/>
      <c r="S66" s="355"/>
      <c r="T66" s="355"/>
      <c r="U66" s="355"/>
      <c r="V66" s="355"/>
      <c r="W66" s="355"/>
      <c r="X66" s="192"/>
      <c r="AC66" s="6"/>
      <c r="AD66" s="7"/>
      <c r="AE66" s="8"/>
      <c r="AF66" s="7"/>
      <c r="AO66" s="228"/>
      <c r="AP66" s="10"/>
      <c r="AQ66" s="214"/>
      <c r="AR66" s="214"/>
      <c r="AS66" s="230"/>
      <c r="AT66" s="218"/>
      <c r="AU66" s="218"/>
      <c r="AV66" s="217"/>
      <c r="AW66" s="241"/>
      <c r="AX66" s="217"/>
      <c r="AY66" s="218"/>
      <c r="AZ66" s="218"/>
      <c r="BA66" s="220"/>
      <c r="BB66" s="234"/>
      <c r="BC66" s="214"/>
    </row>
    <row r="67" spans="1:55" s="208" customFormat="1" ht="15.75" hidden="1" customHeight="1" x14ac:dyDescent="0.2">
      <c r="A67" s="196" t="s">
        <v>2653</v>
      </c>
      <c r="B67" s="236"/>
      <c r="C67" s="356" t="str">
        <f>IF(B67="","",VLOOKUP(B67,Упутство!$BE$2:$BF$1700,2,FALSE))</f>
        <v/>
      </c>
      <c r="D67" s="357"/>
      <c r="E67" s="250"/>
      <c r="F67" s="250"/>
      <c r="G67" s="250"/>
      <c r="H67" s="250"/>
      <c r="I67" s="250"/>
      <c r="J67" s="250"/>
      <c r="K67" s="250"/>
      <c r="L67" s="250"/>
      <c r="M67" s="250">
        <f t="shared" si="1"/>
        <v>0</v>
      </c>
      <c r="N67" s="274">
        <f t="shared" si="2"/>
        <v>0</v>
      </c>
      <c r="P67" s="355"/>
      <c r="Q67" s="355"/>
      <c r="R67" s="355"/>
      <c r="S67" s="355"/>
      <c r="T67" s="355"/>
      <c r="U67" s="355"/>
      <c r="V67" s="355"/>
      <c r="W67" s="355"/>
      <c r="X67" s="192"/>
      <c r="AC67" s="6"/>
      <c r="AD67" s="7"/>
      <c r="AE67" s="8"/>
      <c r="AF67" s="7"/>
      <c r="AO67" s="228"/>
      <c r="AP67" s="10"/>
      <c r="AQ67" s="214"/>
      <c r="AR67" s="214"/>
      <c r="AS67" s="230"/>
      <c r="AT67" s="218"/>
      <c r="AU67" s="218"/>
      <c r="AV67" s="217"/>
      <c r="AW67" s="241"/>
      <c r="AX67" s="217"/>
      <c r="AY67" s="218"/>
      <c r="AZ67" s="218"/>
      <c r="BA67" s="220"/>
      <c r="BB67" s="234"/>
      <c r="BC67" s="214"/>
    </row>
    <row r="68" spans="1:55" s="208" customFormat="1" ht="15.75" hidden="1" customHeight="1" x14ac:dyDescent="0.2">
      <c r="A68" s="196" t="s">
        <v>2654</v>
      </c>
      <c r="B68" s="236"/>
      <c r="C68" s="356" t="str">
        <f>IF(B68="","",VLOOKUP(B68,Упутство!$BE$2:$BF$1700,2,FALSE))</f>
        <v/>
      </c>
      <c r="D68" s="357"/>
      <c r="E68" s="250"/>
      <c r="F68" s="250"/>
      <c r="G68" s="250"/>
      <c r="H68" s="250"/>
      <c r="I68" s="250"/>
      <c r="J68" s="250"/>
      <c r="K68" s="250"/>
      <c r="L68" s="250"/>
      <c r="M68" s="250">
        <f t="shared" si="1"/>
        <v>0</v>
      </c>
      <c r="N68" s="274">
        <f t="shared" si="2"/>
        <v>0</v>
      </c>
      <c r="P68" s="355"/>
      <c r="Q68" s="355"/>
      <c r="R68" s="355"/>
      <c r="S68" s="355"/>
      <c r="T68" s="355"/>
      <c r="U68" s="355"/>
      <c r="V68" s="355"/>
      <c r="W68" s="355"/>
      <c r="X68" s="192"/>
      <c r="AC68" s="6"/>
      <c r="AD68" s="7"/>
      <c r="AE68" s="8"/>
      <c r="AF68" s="7"/>
      <c r="AO68" s="228"/>
      <c r="AP68" s="10"/>
      <c r="AQ68" s="214"/>
      <c r="AR68" s="214"/>
      <c r="AS68" s="230"/>
      <c r="AT68" s="218"/>
      <c r="AU68" s="218"/>
      <c r="AV68" s="217"/>
      <c r="AW68" s="241"/>
      <c r="AX68" s="217"/>
      <c r="AY68" s="218"/>
      <c r="AZ68" s="218"/>
      <c r="BA68" s="220"/>
      <c r="BB68" s="234"/>
      <c r="BC68" s="214"/>
    </row>
    <row r="69" spans="1:55" s="208" customFormat="1" ht="15.75" customHeight="1" x14ac:dyDescent="0.2">
      <c r="A69" s="272" t="s">
        <v>2655</v>
      </c>
      <c r="B69" s="270">
        <v>417000</v>
      </c>
      <c r="C69" s="302" t="str">
        <f>IF(B69="","",VLOOKUP(B69,Упутство!$BE$2:$BF$1700,2,FALSE))</f>
        <v xml:space="preserve">Посланички додатак                                                                     </v>
      </c>
      <c r="D69" s="304"/>
      <c r="E69" s="271">
        <f>SUM(E70)</f>
        <v>0</v>
      </c>
      <c r="F69" s="271">
        <f t="shared" ref="F69:L69" si="8">SUM(F70)</f>
        <v>0</v>
      </c>
      <c r="G69" s="271">
        <f t="shared" si="8"/>
        <v>0</v>
      </c>
      <c r="H69" s="271">
        <f t="shared" si="8"/>
        <v>0</v>
      </c>
      <c r="I69" s="271">
        <f t="shared" si="8"/>
        <v>0</v>
      </c>
      <c r="J69" s="271">
        <f t="shared" si="8"/>
        <v>0</v>
      </c>
      <c r="K69" s="271">
        <f t="shared" si="8"/>
        <v>0</v>
      </c>
      <c r="L69" s="271">
        <f t="shared" si="8"/>
        <v>0</v>
      </c>
      <c r="M69" s="271">
        <f t="shared" si="1"/>
        <v>0</v>
      </c>
      <c r="N69" s="273">
        <f t="shared" si="2"/>
        <v>0</v>
      </c>
      <c r="P69" s="355"/>
      <c r="Q69" s="355"/>
      <c r="R69" s="355"/>
      <c r="S69" s="355"/>
      <c r="T69" s="355"/>
      <c r="U69" s="355"/>
      <c r="V69" s="355"/>
      <c r="W69" s="355"/>
      <c r="X69" s="192"/>
      <c r="AC69" s="6"/>
      <c r="AD69" s="7"/>
      <c r="AE69" s="8"/>
      <c r="AF69" s="7"/>
      <c r="AO69" s="228"/>
      <c r="AP69" s="10"/>
      <c r="AQ69" s="214"/>
      <c r="AR69" s="214"/>
      <c r="AS69" s="230"/>
      <c r="AT69" s="218"/>
      <c r="AU69" s="218"/>
      <c r="AV69" s="217"/>
      <c r="AW69" s="241"/>
      <c r="AX69" s="217"/>
      <c r="AY69" s="218"/>
      <c r="AZ69" s="218"/>
      <c r="BA69" s="220"/>
      <c r="BB69" s="234"/>
      <c r="BC69" s="214"/>
    </row>
    <row r="70" spans="1:55" s="208" customFormat="1" ht="15.75" hidden="1" customHeight="1" x14ac:dyDescent="0.2">
      <c r="A70" s="196" t="s">
        <v>2656</v>
      </c>
      <c r="B70" s="236"/>
      <c r="C70" s="356" t="str">
        <f>IF(B70="","",VLOOKUP(B70,Упутство!$BE$2:$BF$1700,2,FALSE))</f>
        <v/>
      </c>
      <c r="D70" s="357"/>
      <c r="E70" s="250"/>
      <c r="F70" s="250"/>
      <c r="G70" s="250"/>
      <c r="H70" s="250"/>
      <c r="I70" s="250"/>
      <c r="J70" s="250"/>
      <c r="K70" s="250"/>
      <c r="L70" s="250"/>
      <c r="M70" s="250">
        <f t="shared" si="1"/>
        <v>0</v>
      </c>
      <c r="N70" s="274">
        <f t="shared" si="2"/>
        <v>0</v>
      </c>
      <c r="P70" s="355"/>
      <c r="Q70" s="355"/>
      <c r="R70" s="355"/>
      <c r="S70" s="355"/>
      <c r="T70" s="355"/>
      <c r="U70" s="355"/>
      <c r="V70" s="355"/>
      <c r="W70" s="355"/>
      <c r="X70" s="192"/>
      <c r="AC70" s="6"/>
      <c r="AD70" s="7"/>
      <c r="AE70" s="8"/>
      <c r="AF70" s="7"/>
      <c r="AO70" s="228"/>
      <c r="AP70" s="10"/>
      <c r="AQ70" s="214"/>
      <c r="AR70" s="214"/>
      <c r="AS70" s="230"/>
      <c r="AT70" s="218"/>
      <c r="AU70" s="218"/>
      <c r="AV70" s="217"/>
      <c r="AW70" s="241"/>
      <c r="AX70" s="217"/>
      <c r="AY70" s="218"/>
      <c r="AZ70" s="218"/>
      <c r="BA70" s="220"/>
      <c r="BB70" s="234"/>
      <c r="BC70" s="214"/>
    </row>
    <row r="71" spans="1:55" s="208" customFormat="1" ht="15.75" customHeight="1" x14ac:dyDescent="0.2">
      <c r="A71" s="272" t="s">
        <v>2657</v>
      </c>
      <c r="B71" s="270">
        <v>421000</v>
      </c>
      <c r="C71" s="302" t="str">
        <f>IF(B71="","",VLOOKUP(B71,Упутство!$BE$2:$BF$1700,2,FALSE))</f>
        <v xml:space="preserve">Стални трошкови                                                                     </v>
      </c>
      <c r="D71" s="304"/>
      <c r="E71" s="271">
        <f>SUM(E72:E84)</f>
        <v>0</v>
      </c>
      <c r="F71" s="271">
        <f t="shared" ref="F71:L71" si="9">SUM(F72:F84)</f>
        <v>0</v>
      </c>
      <c r="G71" s="271">
        <f t="shared" si="9"/>
        <v>0</v>
      </c>
      <c r="H71" s="271">
        <f t="shared" si="9"/>
        <v>0</v>
      </c>
      <c r="I71" s="271">
        <f t="shared" si="9"/>
        <v>0</v>
      </c>
      <c r="J71" s="271">
        <f t="shared" si="9"/>
        <v>0</v>
      </c>
      <c r="K71" s="271">
        <f t="shared" si="9"/>
        <v>0</v>
      </c>
      <c r="L71" s="271">
        <f t="shared" si="9"/>
        <v>0</v>
      </c>
      <c r="M71" s="271">
        <f t="shared" si="1"/>
        <v>0</v>
      </c>
      <c r="N71" s="273">
        <f t="shared" si="2"/>
        <v>0</v>
      </c>
      <c r="P71" s="355"/>
      <c r="Q71" s="355"/>
      <c r="R71" s="355"/>
      <c r="S71" s="355"/>
      <c r="T71" s="355"/>
      <c r="U71" s="355"/>
      <c r="V71" s="355"/>
      <c r="W71" s="355"/>
      <c r="X71" s="192"/>
      <c r="AC71" s="6"/>
      <c r="AD71" s="7"/>
      <c r="AE71" s="8"/>
      <c r="AF71" s="7"/>
      <c r="AO71" s="228"/>
      <c r="AP71" s="10"/>
      <c r="AQ71" s="214"/>
      <c r="AR71" s="214"/>
      <c r="AS71" s="230"/>
      <c r="AT71" s="218"/>
      <c r="AU71" s="218"/>
      <c r="AV71" s="217"/>
      <c r="AW71" s="241"/>
      <c r="AX71" s="217"/>
      <c r="AY71" s="218"/>
      <c r="AZ71" s="218"/>
      <c r="BA71" s="220"/>
      <c r="BB71" s="234"/>
      <c r="BC71" s="214"/>
    </row>
    <row r="72" spans="1:55" s="208" customFormat="1" ht="15.75" hidden="1" customHeight="1" x14ac:dyDescent="0.2">
      <c r="A72" s="196" t="s">
        <v>2658</v>
      </c>
      <c r="B72" s="236"/>
      <c r="C72" s="356" t="str">
        <f>IF(B72="","",VLOOKUP(B72,Упутство!$BE$2:$BF$1700,2,FALSE))</f>
        <v/>
      </c>
      <c r="D72" s="357"/>
      <c r="E72" s="250"/>
      <c r="F72" s="250"/>
      <c r="G72" s="250"/>
      <c r="H72" s="250"/>
      <c r="I72" s="250"/>
      <c r="J72" s="250"/>
      <c r="K72" s="250"/>
      <c r="L72" s="250"/>
      <c r="M72" s="250">
        <f t="shared" si="1"/>
        <v>0</v>
      </c>
      <c r="N72" s="274">
        <f t="shared" si="2"/>
        <v>0</v>
      </c>
      <c r="P72" s="355"/>
      <c r="Q72" s="355"/>
      <c r="R72" s="355"/>
      <c r="S72" s="355"/>
      <c r="T72" s="355"/>
      <c r="U72" s="355"/>
      <c r="V72" s="355"/>
      <c r="W72" s="355"/>
      <c r="X72" s="192"/>
      <c r="AC72" s="6"/>
      <c r="AD72" s="7"/>
      <c r="AE72" s="8"/>
      <c r="AF72" s="7"/>
      <c r="AO72" s="228"/>
      <c r="AP72" s="10"/>
      <c r="AQ72" s="214"/>
      <c r="AR72" s="214"/>
      <c r="AS72" s="230"/>
      <c r="AT72" s="218"/>
      <c r="AU72" s="218"/>
      <c r="AV72" s="217"/>
      <c r="AW72" s="241"/>
      <c r="AX72" s="217"/>
      <c r="AY72" s="218"/>
      <c r="AZ72" s="218"/>
      <c r="BA72" s="220"/>
      <c r="BB72" s="234"/>
      <c r="BC72" s="214"/>
    </row>
    <row r="73" spans="1:55" s="208" customFormat="1" ht="15.75" hidden="1" customHeight="1" x14ac:dyDescent="0.2">
      <c r="A73" s="196" t="s">
        <v>2659</v>
      </c>
      <c r="B73" s="236"/>
      <c r="C73" s="356" t="str">
        <f>IF(B73="","",VLOOKUP(B73,Упутство!$BE$2:$BF$1700,2,FALSE))</f>
        <v/>
      </c>
      <c r="D73" s="357"/>
      <c r="E73" s="250"/>
      <c r="F73" s="250"/>
      <c r="G73" s="250"/>
      <c r="H73" s="250"/>
      <c r="I73" s="250"/>
      <c r="J73" s="250"/>
      <c r="K73" s="250"/>
      <c r="L73" s="250"/>
      <c r="M73" s="250">
        <f t="shared" si="1"/>
        <v>0</v>
      </c>
      <c r="N73" s="274">
        <f t="shared" si="2"/>
        <v>0</v>
      </c>
      <c r="P73" s="355"/>
      <c r="Q73" s="355"/>
      <c r="R73" s="355"/>
      <c r="S73" s="355"/>
      <c r="T73" s="355"/>
      <c r="U73" s="355"/>
      <c r="V73" s="355"/>
      <c r="W73" s="355"/>
      <c r="X73" s="192"/>
      <c r="AC73" s="6"/>
      <c r="AD73" s="7"/>
      <c r="AE73" s="8"/>
      <c r="AF73" s="7"/>
      <c r="AO73" s="228"/>
      <c r="AP73" s="10"/>
      <c r="AQ73" s="214"/>
      <c r="AR73" s="214"/>
      <c r="AS73" s="230"/>
      <c r="AT73" s="218"/>
      <c r="AU73" s="218"/>
      <c r="AV73" s="217"/>
      <c r="AW73" s="241"/>
      <c r="AX73" s="217"/>
      <c r="AY73" s="218"/>
      <c r="AZ73" s="218"/>
      <c r="BA73" s="220"/>
      <c r="BB73" s="234"/>
      <c r="BC73" s="214"/>
    </row>
    <row r="74" spans="1:55" s="208" customFormat="1" ht="15.75" hidden="1" customHeight="1" x14ac:dyDescent="0.2">
      <c r="A74" s="196" t="s">
        <v>2660</v>
      </c>
      <c r="B74" s="236"/>
      <c r="C74" s="356" t="str">
        <f>IF(B74="","",VLOOKUP(B74,Упутство!$BE$2:$BF$1700,2,FALSE))</f>
        <v/>
      </c>
      <c r="D74" s="357"/>
      <c r="E74" s="250"/>
      <c r="F74" s="250"/>
      <c r="G74" s="250"/>
      <c r="H74" s="250"/>
      <c r="I74" s="250"/>
      <c r="J74" s="250"/>
      <c r="K74" s="250"/>
      <c r="L74" s="250"/>
      <c r="M74" s="250">
        <f t="shared" si="1"/>
        <v>0</v>
      </c>
      <c r="N74" s="274">
        <f t="shared" si="2"/>
        <v>0</v>
      </c>
      <c r="P74" s="355"/>
      <c r="Q74" s="355"/>
      <c r="R74" s="355"/>
      <c r="S74" s="355"/>
      <c r="T74" s="355"/>
      <c r="U74" s="355"/>
      <c r="V74" s="355"/>
      <c r="W74" s="355"/>
      <c r="X74" s="192"/>
      <c r="AC74" s="6"/>
      <c r="AD74" s="7"/>
      <c r="AE74" s="8"/>
      <c r="AF74" s="7"/>
      <c r="AO74" s="228"/>
      <c r="AP74" s="10"/>
      <c r="AQ74" s="214"/>
      <c r="AR74" s="214"/>
      <c r="AS74" s="230"/>
      <c r="AT74" s="218"/>
      <c r="AU74" s="218"/>
      <c r="AV74" s="217"/>
      <c r="AW74" s="241"/>
      <c r="AX74" s="217"/>
      <c r="AY74" s="218"/>
      <c r="AZ74" s="218"/>
      <c r="BA74" s="220"/>
      <c r="BB74" s="234"/>
      <c r="BC74" s="214"/>
    </row>
    <row r="75" spans="1:55" s="208" customFormat="1" ht="15.75" hidden="1" customHeight="1" x14ac:dyDescent="0.2">
      <c r="A75" s="196" t="s">
        <v>2661</v>
      </c>
      <c r="B75" s="236"/>
      <c r="C75" s="356" t="str">
        <f>IF(B75="","",VLOOKUP(B75,Упутство!$BE$2:$BF$1700,2,FALSE))</f>
        <v/>
      </c>
      <c r="D75" s="357"/>
      <c r="E75" s="250"/>
      <c r="F75" s="250"/>
      <c r="G75" s="250"/>
      <c r="H75" s="250"/>
      <c r="I75" s="250"/>
      <c r="J75" s="250"/>
      <c r="K75" s="250"/>
      <c r="L75" s="250"/>
      <c r="M75" s="250">
        <f t="shared" si="1"/>
        <v>0</v>
      </c>
      <c r="N75" s="274">
        <f t="shared" si="2"/>
        <v>0</v>
      </c>
      <c r="P75" s="355"/>
      <c r="Q75" s="355"/>
      <c r="R75" s="355"/>
      <c r="S75" s="355"/>
      <c r="T75" s="355"/>
      <c r="U75" s="355"/>
      <c r="V75" s="355"/>
      <c r="W75" s="355"/>
      <c r="X75" s="192"/>
      <c r="AC75" s="6"/>
      <c r="AD75" s="7"/>
      <c r="AE75" s="8"/>
      <c r="AF75" s="7"/>
      <c r="AO75" s="228"/>
      <c r="AP75" s="10"/>
      <c r="AQ75" s="214"/>
      <c r="AR75" s="214"/>
      <c r="AS75" s="230"/>
      <c r="AT75" s="218"/>
      <c r="AU75" s="218"/>
      <c r="AV75" s="217"/>
      <c r="AW75" s="241"/>
      <c r="AX75" s="217"/>
      <c r="AY75" s="218"/>
      <c r="AZ75" s="218"/>
      <c r="BA75" s="220"/>
      <c r="BB75" s="234"/>
      <c r="BC75" s="214"/>
    </row>
    <row r="76" spans="1:55" s="208" customFormat="1" ht="15.75" hidden="1" customHeight="1" x14ac:dyDescent="0.2">
      <c r="A76" s="196" t="s">
        <v>2662</v>
      </c>
      <c r="B76" s="236"/>
      <c r="C76" s="356" t="str">
        <f>IF(B76="","",VLOOKUP(B76,Упутство!$BE$2:$BF$1700,2,FALSE))</f>
        <v/>
      </c>
      <c r="D76" s="357"/>
      <c r="E76" s="250"/>
      <c r="F76" s="250"/>
      <c r="G76" s="250"/>
      <c r="H76" s="250"/>
      <c r="I76" s="250"/>
      <c r="J76" s="250"/>
      <c r="K76" s="250"/>
      <c r="L76" s="250"/>
      <c r="M76" s="250">
        <f t="shared" si="1"/>
        <v>0</v>
      </c>
      <c r="N76" s="274">
        <f t="shared" si="2"/>
        <v>0</v>
      </c>
      <c r="P76" s="355"/>
      <c r="Q76" s="355"/>
      <c r="R76" s="355"/>
      <c r="S76" s="355"/>
      <c r="T76" s="355"/>
      <c r="U76" s="355"/>
      <c r="V76" s="355"/>
      <c r="W76" s="355"/>
      <c r="X76" s="192"/>
      <c r="AC76" s="6"/>
      <c r="AD76" s="7"/>
      <c r="AE76" s="8"/>
      <c r="AF76" s="7"/>
      <c r="AO76" s="228"/>
      <c r="AP76" s="10"/>
      <c r="AQ76" s="214"/>
      <c r="AR76" s="214"/>
      <c r="AS76" s="230"/>
      <c r="AT76" s="218"/>
      <c r="AU76" s="218"/>
      <c r="AV76" s="217"/>
      <c r="AW76" s="241"/>
      <c r="AX76" s="217"/>
      <c r="AY76" s="218"/>
      <c r="AZ76" s="218"/>
      <c r="BA76" s="220"/>
      <c r="BB76" s="234"/>
      <c r="BC76" s="214"/>
    </row>
    <row r="77" spans="1:55" s="208" customFormat="1" ht="15.75" hidden="1" customHeight="1" x14ac:dyDescent="0.2">
      <c r="A77" s="196" t="s">
        <v>2663</v>
      </c>
      <c r="B77" s="236"/>
      <c r="C77" s="356" t="str">
        <f>IF(B77="","",VLOOKUP(B77,Упутство!$BE$2:$BF$1700,2,FALSE))</f>
        <v/>
      </c>
      <c r="D77" s="357"/>
      <c r="E77" s="250"/>
      <c r="F77" s="250"/>
      <c r="G77" s="250"/>
      <c r="H77" s="250"/>
      <c r="I77" s="250"/>
      <c r="J77" s="250"/>
      <c r="K77" s="250"/>
      <c r="L77" s="250"/>
      <c r="M77" s="250">
        <f t="shared" si="1"/>
        <v>0</v>
      </c>
      <c r="N77" s="274">
        <f t="shared" si="2"/>
        <v>0</v>
      </c>
      <c r="P77" s="355"/>
      <c r="Q77" s="355"/>
      <c r="R77" s="355"/>
      <c r="S77" s="355"/>
      <c r="T77" s="355"/>
      <c r="U77" s="355"/>
      <c r="V77" s="355"/>
      <c r="W77" s="355"/>
      <c r="X77" s="192"/>
      <c r="AC77" s="6"/>
      <c r="AD77" s="7"/>
      <c r="AE77" s="8"/>
      <c r="AF77" s="7"/>
      <c r="AO77" s="228"/>
      <c r="AP77" s="10"/>
      <c r="AQ77" s="214"/>
      <c r="AR77" s="214"/>
      <c r="AS77" s="230"/>
      <c r="AT77" s="218"/>
      <c r="AU77" s="218"/>
      <c r="AV77" s="217"/>
      <c r="AW77" s="241"/>
      <c r="AX77" s="217"/>
      <c r="AY77" s="218"/>
      <c r="AZ77" s="218"/>
      <c r="BA77" s="220"/>
      <c r="BB77" s="234"/>
      <c r="BC77" s="214"/>
    </row>
    <row r="78" spans="1:55" s="208" customFormat="1" ht="15.75" hidden="1" customHeight="1" x14ac:dyDescent="0.2">
      <c r="A78" s="196" t="s">
        <v>2664</v>
      </c>
      <c r="B78" s="236"/>
      <c r="C78" s="356" t="str">
        <f>IF(B78="","",VLOOKUP(B78,Упутство!$BE$2:$BF$1700,2,FALSE))</f>
        <v/>
      </c>
      <c r="D78" s="357"/>
      <c r="E78" s="250"/>
      <c r="F78" s="250"/>
      <c r="G78" s="250"/>
      <c r="H78" s="250"/>
      <c r="I78" s="250"/>
      <c r="J78" s="250"/>
      <c r="K78" s="250"/>
      <c r="L78" s="250"/>
      <c r="M78" s="250">
        <f t="shared" si="1"/>
        <v>0</v>
      </c>
      <c r="N78" s="274">
        <f t="shared" si="2"/>
        <v>0</v>
      </c>
      <c r="P78" s="355"/>
      <c r="Q78" s="355"/>
      <c r="R78" s="355"/>
      <c r="S78" s="355"/>
      <c r="T78" s="355"/>
      <c r="U78" s="355"/>
      <c r="V78" s="355"/>
      <c r="W78" s="355"/>
      <c r="X78" s="192"/>
      <c r="AC78" s="6"/>
      <c r="AD78" s="7"/>
      <c r="AE78" s="8"/>
      <c r="AF78" s="7"/>
      <c r="AO78" s="228"/>
      <c r="AP78" s="10"/>
      <c r="AQ78" s="214"/>
      <c r="AR78" s="214"/>
      <c r="AS78" s="230"/>
      <c r="AT78" s="218"/>
      <c r="AU78" s="218"/>
      <c r="AV78" s="217"/>
      <c r="AW78" s="241"/>
      <c r="AX78" s="217"/>
      <c r="AY78" s="218"/>
      <c r="AZ78" s="218"/>
      <c r="BA78" s="220"/>
      <c r="BB78" s="234"/>
      <c r="BC78" s="214"/>
    </row>
    <row r="79" spans="1:55" s="208" customFormat="1" ht="15.75" hidden="1" customHeight="1" x14ac:dyDescent="0.2">
      <c r="A79" s="196" t="s">
        <v>2665</v>
      </c>
      <c r="B79" s="236"/>
      <c r="C79" s="356" t="str">
        <f>IF(B79="","",VLOOKUP(B79,Упутство!$BE$2:$BF$1700,2,FALSE))</f>
        <v/>
      </c>
      <c r="D79" s="357"/>
      <c r="E79" s="250"/>
      <c r="F79" s="250"/>
      <c r="G79" s="250"/>
      <c r="H79" s="250"/>
      <c r="I79" s="250"/>
      <c r="J79" s="250"/>
      <c r="K79" s="250"/>
      <c r="L79" s="250"/>
      <c r="M79" s="250">
        <f t="shared" si="1"/>
        <v>0</v>
      </c>
      <c r="N79" s="274">
        <f t="shared" si="2"/>
        <v>0</v>
      </c>
      <c r="P79" s="355"/>
      <c r="Q79" s="355"/>
      <c r="R79" s="355"/>
      <c r="S79" s="355"/>
      <c r="T79" s="355"/>
      <c r="U79" s="355"/>
      <c r="V79" s="355"/>
      <c r="W79" s="355"/>
      <c r="X79" s="192"/>
      <c r="AC79" s="6"/>
      <c r="AD79" s="7"/>
      <c r="AE79" s="8"/>
      <c r="AF79" s="7"/>
      <c r="AO79" s="228"/>
      <c r="AP79" s="10"/>
      <c r="AQ79" s="214"/>
      <c r="AR79" s="214"/>
      <c r="AS79" s="230"/>
      <c r="AT79" s="218"/>
      <c r="AU79" s="218"/>
      <c r="AV79" s="217"/>
      <c r="AW79" s="241"/>
      <c r="AX79" s="217"/>
      <c r="AY79" s="218"/>
      <c r="AZ79" s="218"/>
      <c r="BA79" s="220"/>
      <c r="BB79" s="234"/>
      <c r="BC79" s="214"/>
    </row>
    <row r="80" spans="1:55" s="208" customFormat="1" ht="15.75" hidden="1" customHeight="1" x14ac:dyDescent="0.2">
      <c r="A80" s="196" t="s">
        <v>2666</v>
      </c>
      <c r="B80" s="236"/>
      <c r="C80" s="356" t="str">
        <f>IF(B80="","",VLOOKUP(B80,Упутство!$BE$2:$BF$1700,2,FALSE))</f>
        <v/>
      </c>
      <c r="D80" s="357"/>
      <c r="E80" s="250"/>
      <c r="F80" s="250"/>
      <c r="G80" s="250"/>
      <c r="H80" s="250"/>
      <c r="I80" s="250"/>
      <c r="J80" s="250"/>
      <c r="K80" s="250"/>
      <c r="L80" s="250"/>
      <c r="M80" s="250">
        <f t="shared" si="1"/>
        <v>0</v>
      </c>
      <c r="N80" s="274">
        <f t="shared" si="2"/>
        <v>0</v>
      </c>
      <c r="P80" s="355"/>
      <c r="Q80" s="355"/>
      <c r="R80" s="355"/>
      <c r="S80" s="355"/>
      <c r="T80" s="355"/>
      <c r="U80" s="355"/>
      <c r="V80" s="355"/>
      <c r="W80" s="355"/>
      <c r="X80" s="192"/>
      <c r="AC80" s="6"/>
      <c r="AD80" s="7"/>
      <c r="AE80" s="8"/>
      <c r="AF80" s="7"/>
      <c r="AO80" s="228"/>
      <c r="AP80" s="10"/>
      <c r="AQ80" s="214"/>
      <c r="AR80" s="214"/>
      <c r="AS80" s="230"/>
      <c r="AT80" s="218"/>
      <c r="AU80" s="218"/>
      <c r="AV80" s="217"/>
      <c r="AW80" s="241"/>
      <c r="AX80" s="217"/>
      <c r="AY80" s="218"/>
      <c r="AZ80" s="218"/>
      <c r="BA80" s="220"/>
      <c r="BB80" s="234"/>
      <c r="BC80" s="214"/>
    </row>
    <row r="81" spans="1:55" s="208" customFormat="1" ht="15.75" hidden="1" customHeight="1" x14ac:dyDescent="0.2">
      <c r="A81" s="196" t="s">
        <v>2674</v>
      </c>
      <c r="B81" s="236"/>
      <c r="C81" s="356" t="str">
        <f>IF(B81="","",VLOOKUP(B81,Упутство!$BE$2:$BF$1700,2,FALSE))</f>
        <v/>
      </c>
      <c r="D81" s="357"/>
      <c r="E81" s="250"/>
      <c r="F81" s="250"/>
      <c r="G81" s="250"/>
      <c r="H81" s="250"/>
      <c r="I81" s="250"/>
      <c r="J81" s="250"/>
      <c r="K81" s="250"/>
      <c r="L81" s="250"/>
      <c r="M81" s="250">
        <f t="shared" si="1"/>
        <v>0</v>
      </c>
      <c r="N81" s="274">
        <f t="shared" si="2"/>
        <v>0</v>
      </c>
      <c r="P81" s="355"/>
      <c r="Q81" s="355"/>
      <c r="R81" s="355"/>
      <c r="S81" s="355"/>
      <c r="T81" s="355"/>
      <c r="U81" s="355"/>
      <c r="V81" s="355"/>
      <c r="W81" s="355"/>
      <c r="X81" s="192"/>
      <c r="AC81" s="6"/>
      <c r="AD81" s="7"/>
      <c r="AE81" s="8"/>
      <c r="AF81" s="7"/>
      <c r="AO81" s="228"/>
      <c r="AP81" s="10"/>
      <c r="AQ81" s="214"/>
      <c r="AR81" s="214"/>
      <c r="AS81" s="230"/>
      <c r="AT81" s="218"/>
      <c r="AU81" s="218"/>
      <c r="AV81" s="217"/>
      <c r="AW81" s="241"/>
      <c r="AX81" s="217"/>
      <c r="AY81" s="218"/>
      <c r="AZ81" s="218"/>
      <c r="BA81" s="220"/>
      <c r="BB81" s="234"/>
      <c r="BC81" s="214"/>
    </row>
    <row r="82" spans="1:55" s="208" customFormat="1" ht="15.75" hidden="1" customHeight="1" x14ac:dyDescent="0.2">
      <c r="A82" s="196" t="s">
        <v>2675</v>
      </c>
      <c r="B82" s="236"/>
      <c r="C82" s="356" t="str">
        <f>IF(B82="","",VLOOKUP(B82,Упутство!$BE$2:$BF$1700,2,FALSE))</f>
        <v/>
      </c>
      <c r="D82" s="357"/>
      <c r="E82" s="250"/>
      <c r="F82" s="250"/>
      <c r="G82" s="250"/>
      <c r="H82" s="250"/>
      <c r="I82" s="250"/>
      <c r="J82" s="250"/>
      <c r="K82" s="250"/>
      <c r="L82" s="250"/>
      <c r="M82" s="250">
        <f t="shared" si="1"/>
        <v>0</v>
      </c>
      <c r="N82" s="274">
        <f t="shared" si="2"/>
        <v>0</v>
      </c>
      <c r="P82" s="355"/>
      <c r="Q82" s="355"/>
      <c r="R82" s="355"/>
      <c r="S82" s="355"/>
      <c r="T82" s="355"/>
      <c r="U82" s="355"/>
      <c r="V82" s="355"/>
      <c r="W82" s="355"/>
      <c r="X82" s="192"/>
      <c r="AC82" s="6"/>
      <c r="AD82" s="7"/>
      <c r="AE82" s="8"/>
      <c r="AF82" s="7"/>
      <c r="AO82" s="228"/>
      <c r="AP82" s="10"/>
      <c r="AQ82" s="214"/>
      <c r="AR82" s="214"/>
      <c r="AS82" s="230"/>
      <c r="AT82" s="218"/>
      <c r="AU82" s="218"/>
      <c r="AV82" s="217"/>
      <c r="AW82" s="241"/>
      <c r="AX82" s="217"/>
      <c r="AY82" s="218"/>
      <c r="AZ82" s="218"/>
      <c r="BA82" s="220"/>
      <c r="BB82" s="234"/>
      <c r="BC82" s="214"/>
    </row>
    <row r="83" spans="1:55" s="208" customFormat="1" ht="15.75" hidden="1" customHeight="1" x14ac:dyDescent="0.2">
      <c r="A83" s="196" t="s">
        <v>2676</v>
      </c>
      <c r="B83" s="236"/>
      <c r="C83" s="356" t="str">
        <f>IF(B83="","",VLOOKUP(B83,Упутство!$BE$2:$BF$1700,2,FALSE))</f>
        <v/>
      </c>
      <c r="D83" s="357"/>
      <c r="E83" s="250"/>
      <c r="F83" s="250"/>
      <c r="G83" s="250"/>
      <c r="H83" s="250"/>
      <c r="I83" s="250"/>
      <c r="J83" s="250"/>
      <c r="K83" s="250"/>
      <c r="L83" s="250"/>
      <c r="M83" s="250">
        <f t="shared" si="1"/>
        <v>0</v>
      </c>
      <c r="N83" s="274">
        <f t="shared" si="2"/>
        <v>0</v>
      </c>
      <c r="P83" s="355"/>
      <c r="Q83" s="355"/>
      <c r="R83" s="355"/>
      <c r="S83" s="355"/>
      <c r="T83" s="355"/>
      <c r="U83" s="355"/>
      <c r="V83" s="355"/>
      <c r="W83" s="355"/>
      <c r="X83" s="192"/>
      <c r="AC83" s="6"/>
      <c r="AD83" s="7"/>
      <c r="AE83" s="8"/>
      <c r="AF83" s="7"/>
      <c r="AO83" s="228"/>
      <c r="AP83" s="10"/>
      <c r="AQ83" s="214"/>
      <c r="AR83" s="214"/>
      <c r="AS83" s="230"/>
      <c r="AT83" s="218"/>
      <c r="AU83" s="218"/>
      <c r="AV83" s="217"/>
      <c r="AW83" s="241"/>
      <c r="AX83" s="217"/>
      <c r="AY83" s="218"/>
      <c r="AZ83" s="218"/>
      <c r="BA83" s="220"/>
      <c r="BB83" s="234"/>
      <c r="BC83" s="214"/>
    </row>
    <row r="84" spans="1:55" s="208" customFormat="1" ht="15.75" hidden="1" customHeight="1" x14ac:dyDescent="0.2">
      <c r="A84" s="196" t="s">
        <v>2677</v>
      </c>
      <c r="B84" s="236"/>
      <c r="C84" s="356" t="str">
        <f>IF(B84="","",VLOOKUP(B84,Упутство!$BE$2:$BF$1700,2,FALSE))</f>
        <v/>
      </c>
      <c r="D84" s="357"/>
      <c r="E84" s="250"/>
      <c r="F84" s="250"/>
      <c r="G84" s="250"/>
      <c r="H84" s="250"/>
      <c r="I84" s="250"/>
      <c r="J84" s="250"/>
      <c r="K84" s="250"/>
      <c r="L84" s="250"/>
      <c r="M84" s="250">
        <f t="shared" si="1"/>
        <v>0</v>
      </c>
      <c r="N84" s="274">
        <f t="shared" si="2"/>
        <v>0</v>
      </c>
      <c r="P84" s="355"/>
      <c r="Q84" s="355"/>
      <c r="R84" s="355"/>
      <c r="S84" s="355"/>
      <c r="T84" s="355"/>
      <c r="U84" s="355"/>
      <c r="V84" s="355"/>
      <c r="W84" s="355"/>
      <c r="X84" s="192"/>
      <c r="AC84" s="6"/>
      <c r="AD84" s="7"/>
      <c r="AE84" s="8"/>
      <c r="AF84" s="7"/>
      <c r="AO84" s="228"/>
      <c r="AP84" s="10"/>
      <c r="AQ84" s="214"/>
      <c r="AR84" s="214"/>
      <c r="AS84" s="230"/>
      <c r="AT84" s="218"/>
      <c r="AU84" s="218"/>
      <c r="AV84" s="217"/>
      <c r="AW84" s="241"/>
      <c r="AX84" s="217"/>
      <c r="AY84" s="218"/>
      <c r="AZ84" s="218"/>
      <c r="BA84" s="220"/>
      <c r="BB84" s="234"/>
      <c r="BC84" s="214"/>
    </row>
    <row r="85" spans="1:55" s="208" customFormat="1" ht="15.75" customHeight="1" x14ac:dyDescent="0.2">
      <c r="A85" s="272" t="s">
        <v>2678</v>
      </c>
      <c r="B85" s="270">
        <v>422000</v>
      </c>
      <c r="C85" s="302" t="str">
        <f>IF(B85="","",VLOOKUP(B85,Упутство!$BE$2:$BF$1700,2,FALSE))</f>
        <v xml:space="preserve">Трошкови путовања                                                                     </v>
      </c>
      <c r="D85" s="304"/>
      <c r="E85" s="271">
        <f>SUM(E86:E89)</f>
        <v>0</v>
      </c>
      <c r="F85" s="271">
        <f t="shared" ref="F85:L85" si="10">SUM(F86:F89)</f>
        <v>0</v>
      </c>
      <c r="G85" s="271">
        <f t="shared" si="10"/>
        <v>0</v>
      </c>
      <c r="H85" s="271">
        <f t="shared" si="10"/>
        <v>0</v>
      </c>
      <c r="I85" s="271">
        <f t="shared" si="10"/>
        <v>0</v>
      </c>
      <c r="J85" s="271">
        <f t="shared" si="10"/>
        <v>0</v>
      </c>
      <c r="K85" s="271">
        <f t="shared" si="10"/>
        <v>0</v>
      </c>
      <c r="L85" s="271">
        <f t="shared" si="10"/>
        <v>0</v>
      </c>
      <c r="M85" s="271">
        <f t="shared" si="1"/>
        <v>0</v>
      </c>
      <c r="N85" s="273">
        <f t="shared" si="2"/>
        <v>0</v>
      </c>
      <c r="P85" s="355"/>
      <c r="Q85" s="355"/>
      <c r="R85" s="355"/>
      <c r="S85" s="355"/>
      <c r="T85" s="355"/>
      <c r="U85" s="355"/>
      <c r="V85" s="355"/>
      <c r="W85" s="355"/>
      <c r="X85" s="192"/>
      <c r="AC85" s="6"/>
      <c r="AD85" s="7"/>
      <c r="AE85" s="8"/>
      <c r="AF85" s="7"/>
      <c r="AO85" s="228"/>
      <c r="AP85" s="10"/>
      <c r="AQ85" s="214"/>
      <c r="AR85" s="214"/>
      <c r="AS85" s="230"/>
      <c r="AT85" s="218"/>
      <c r="AU85" s="218"/>
      <c r="AV85" s="217"/>
      <c r="AW85" s="241"/>
      <c r="AX85" s="217"/>
      <c r="AY85" s="218"/>
      <c r="AZ85" s="218"/>
      <c r="BA85" s="220"/>
      <c r="BB85" s="234"/>
      <c r="BC85" s="214"/>
    </row>
    <row r="86" spans="1:55" s="208" customFormat="1" ht="15.75" hidden="1" customHeight="1" x14ac:dyDescent="0.2">
      <c r="A86" s="196" t="s">
        <v>2679</v>
      </c>
      <c r="B86" s="236"/>
      <c r="C86" s="356" t="str">
        <f>IF(B86="","",VLOOKUP(B86,Упутство!$BE$2:$BF$1700,2,FALSE))</f>
        <v/>
      </c>
      <c r="D86" s="357"/>
      <c r="E86" s="250"/>
      <c r="F86" s="250"/>
      <c r="G86" s="250"/>
      <c r="H86" s="250"/>
      <c r="I86" s="250"/>
      <c r="J86" s="250"/>
      <c r="K86" s="250"/>
      <c r="L86" s="250"/>
      <c r="M86" s="250">
        <f t="shared" si="1"/>
        <v>0</v>
      </c>
      <c r="N86" s="274">
        <f t="shared" si="2"/>
        <v>0</v>
      </c>
      <c r="P86" s="355"/>
      <c r="Q86" s="355"/>
      <c r="R86" s="355"/>
      <c r="S86" s="355"/>
      <c r="T86" s="355"/>
      <c r="U86" s="355"/>
      <c r="V86" s="355"/>
      <c r="W86" s="355"/>
      <c r="X86" s="192"/>
      <c r="AC86" s="6"/>
      <c r="AD86" s="7"/>
      <c r="AE86" s="8"/>
      <c r="AF86" s="7"/>
      <c r="AO86" s="228"/>
      <c r="AP86" s="10"/>
      <c r="AQ86" s="214"/>
      <c r="AR86" s="214"/>
      <c r="AS86" s="230"/>
      <c r="AT86" s="218"/>
      <c r="AU86" s="218"/>
      <c r="AV86" s="217"/>
      <c r="AW86" s="241"/>
      <c r="AX86" s="217"/>
      <c r="AY86" s="218"/>
      <c r="AZ86" s="218"/>
      <c r="BA86" s="220"/>
      <c r="BB86" s="234"/>
      <c r="BC86" s="214"/>
    </row>
    <row r="87" spans="1:55" s="208" customFormat="1" ht="15.75" hidden="1" customHeight="1" x14ac:dyDescent="0.2">
      <c r="A87" s="196" t="s">
        <v>2680</v>
      </c>
      <c r="B87" s="236"/>
      <c r="C87" s="356" t="str">
        <f>IF(B87="","",VLOOKUP(B87,Упутство!$BE$2:$BF$1700,2,FALSE))</f>
        <v/>
      </c>
      <c r="D87" s="357"/>
      <c r="E87" s="250"/>
      <c r="F87" s="250"/>
      <c r="G87" s="250"/>
      <c r="H87" s="250"/>
      <c r="I87" s="250"/>
      <c r="J87" s="250"/>
      <c r="K87" s="250"/>
      <c r="L87" s="250"/>
      <c r="M87" s="250">
        <f t="shared" si="1"/>
        <v>0</v>
      </c>
      <c r="N87" s="274">
        <f t="shared" si="2"/>
        <v>0</v>
      </c>
      <c r="P87" s="355"/>
      <c r="Q87" s="355"/>
      <c r="R87" s="355"/>
      <c r="S87" s="355"/>
      <c r="T87" s="355"/>
      <c r="U87" s="355"/>
      <c r="V87" s="355"/>
      <c r="W87" s="355"/>
      <c r="X87" s="192"/>
      <c r="AC87" s="6"/>
      <c r="AD87" s="7"/>
      <c r="AE87" s="8"/>
      <c r="AF87" s="7"/>
      <c r="AO87" s="228"/>
      <c r="AP87" s="10"/>
      <c r="AQ87" s="214"/>
      <c r="AR87" s="214"/>
      <c r="AS87" s="230"/>
      <c r="AT87" s="218"/>
      <c r="AU87" s="218"/>
      <c r="AV87" s="217"/>
      <c r="AW87" s="241"/>
      <c r="AX87" s="217"/>
      <c r="AY87" s="218"/>
      <c r="AZ87" s="218"/>
      <c r="BA87" s="220"/>
      <c r="BB87" s="234"/>
      <c r="BC87" s="214"/>
    </row>
    <row r="88" spans="1:55" s="208" customFormat="1" ht="15.75" hidden="1" customHeight="1" x14ac:dyDescent="0.2">
      <c r="A88" s="196" t="s">
        <v>2681</v>
      </c>
      <c r="B88" s="236"/>
      <c r="C88" s="356" t="str">
        <f>IF(B88="","",VLOOKUP(B88,Упутство!$BE$2:$BF$1700,2,FALSE))</f>
        <v/>
      </c>
      <c r="D88" s="357"/>
      <c r="E88" s="250"/>
      <c r="F88" s="250"/>
      <c r="G88" s="250"/>
      <c r="H88" s="250"/>
      <c r="I88" s="250"/>
      <c r="J88" s="250"/>
      <c r="K88" s="250"/>
      <c r="L88" s="250"/>
      <c r="M88" s="250">
        <f t="shared" si="1"/>
        <v>0</v>
      </c>
      <c r="N88" s="274">
        <f t="shared" si="2"/>
        <v>0</v>
      </c>
      <c r="P88" s="355"/>
      <c r="Q88" s="355"/>
      <c r="R88" s="355"/>
      <c r="S88" s="355"/>
      <c r="T88" s="355"/>
      <c r="U88" s="355"/>
      <c r="V88" s="355"/>
      <c r="W88" s="355"/>
      <c r="X88" s="192"/>
      <c r="AC88" s="6"/>
      <c r="AD88" s="7"/>
      <c r="AE88" s="8"/>
      <c r="AF88" s="7"/>
      <c r="AO88" s="228"/>
      <c r="AP88" s="10"/>
      <c r="AQ88" s="214"/>
      <c r="AR88" s="214"/>
      <c r="AS88" s="230"/>
      <c r="AT88" s="218"/>
      <c r="AU88" s="218"/>
      <c r="AV88" s="217"/>
      <c r="AW88" s="241"/>
      <c r="AX88" s="217"/>
      <c r="AY88" s="218"/>
      <c r="AZ88" s="218"/>
      <c r="BA88" s="220"/>
      <c r="BB88" s="234"/>
      <c r="BC88" s="214"/>
    </row>
    <row r="89" spans="1:55" s="208" customFormat="1" ht="15.75" hidden="1" customHeight="1" x14ac:dyDescent="0.2">
      <c r="A89" s="196" t="s">
        <v>2682</v>
      </c>
      <c r="B89" s="236"/>
      <c r="C89" s="356" t="str">
        <f>IF(B89="","",VLOOKUP(B89,Упутство!$BE$2:$BF$1700,2,FALSE))</f>
        <v/>
      </c>
      <c r="D89" s="357"/>
      <c r="E89" s="250"/>
      <c r="F89" s="250"/>
      <c r="G89" s="250"/>
      <c r="H89" s="250"/>
      <c r="I89" s="250"/>
      <c r="J89" s="250"/>
      <c r="K89" s="250"/>
      <c r="L89" s="250"/>
      <c r="M89" s="250">
        <f t="shared" si="1"/>
        <v>0</v>
      </c>
      <c r="N89" s="274">
        <f t="shared" si="2"/>
        <v>0</v>
      </c>
      <c r="P89" s="355"/>
      <c r="Q89" s="355"/>
      <c r="R89" s="355"/>
      <c r="S89" s="355"/>
      <c r="T89" s="355"/>
      <c r="U89" s="355"/>
      <c r="V89" s="355"/>
      <c r="W89" s="355"/>
      <c r="X89" s="192"/>
      <c r="AC89" s="6"/>
      <c r="AD89" s="7"/>
      <c r="AE89" s="8"/>
      <c r="AF89" s="7"/>
      <c r="AO89" s="228"/>
      <c r="AP89" s="10"/>
      <c r="AQ89" s="214"/>
      <c r="AR89" s="214"/>
      <c r="AS89" s="230"/>
      <c r="AT89" s="218"/>
      <c r="AU89" s="218"/>
      <c r="AV89" s="217"/>
      <c r="AW89" s="241"/>
      <c r="AX89" s="217"/>
      <c r="AY89" s="218"/>
      <c r="AZ89" s="218"/>
      <c r="BA89" s="220"/>
      <c r="BB89" s="234"/>
      <c r="BC89" s="214"/>
    </row>
    <row r="90" spans="1:55" s="208" customFormat="1" ht="15.75" customHeight="1" x14ac:dyDescent="0.2">
      <c r="A90" s="272" t="s">
        <v>2683</v>
      </c>
      <c r="B90" s="270">
        <v>423000</v>
      </c>
      <c r="C90" s="302" t="str">
        <f>IF(B90="","",VLOOKUP(B90,Упутство!$BE$2:$BF$1700,2,FALSE))</f>
        <v xml:space="preserve">Услуге по уговору                                                                    </v>
      </c>
      <c r="D90" s="304"/>
      <c r="E90" s="271">
        <f>SUM(E91:E98)</f>
        <v>0</v>
      </c>
      <c r="F90" s="271">
        <f t="shared" ref="F90:L90" si="11">SUM(F91:F98)</f>
        <v>0</v>
      </c>
      <c r="G90" s="271">
        <f t="shared" si="11"/>
        <v>0</v>
      </c>
      <c r="H90" s="271">
        <f t="shared" si="11"/>
        <v>0</v>
      </c>
      <c r="I90" s="271">
        <f t="shared" si="11"/>
        <v>0</v>
      </c>
      <c r="J90" s="271">
        <f t="shared" si="11"/>
        <v>0</v>
      </c>
      <c r="K90" s="271">
        <f t="shared" si="11"/>
        <v>0</v>
      </c>
      <c r="L90" s="271">
        <f t="shared" si="11"/>
        <v>0</v>
      </c>
      <c r="M90" s="271">
        <f t="shared" si="1"/>
        <v>0</v>
      </c>
      <c r="N90" s="273">
        <f t="shared" si="2"/>
        <v>0</v>
      </c>
      <c r="P90" s="355"/>
      <c r="Q90" s="355"/>
      <c r="R90" s="355"/>
      <c r="S90" s="355"/>
      <c r="T90" s="355"/>
      <c r="U90" s="355"/>
      <c r="V90" s="355"/>
      <c r="W90" s="355"/>
      <c r="X90" s="192"/>
      <c r="AC90" s="6"/>
      <c r="AD90" s="7"/>
      <c r="AE90" s="8"/>
      <c r="AF90" s="7"/>
      <c r="AO90" s="228"/>
      <c r="AP90" s="10"/>
      <c r="AQ90" s="214"/>
      <c r="AR90" s="214"/>
      <c r="AS90" s="230"/>
      <c r="AT90" s="218"/>
      <c r="AU90" s="218"/>
      <c r="AV90" s="217"/>
      <c r="AW90" s="241"/>
      <c r="AX90" s="217"/>
      <c r="AY90" s="218"/>
      <c r="AZ90" s="218"/>
      <c r="BA90" s="220"/>
      <c r="BB90" s="234"/>
      <c r="BC90" s="214"/>
    </row>
    <row r="91" spans="1:55" s="208" customFormat="1" ht="15.75" hidden="1" customHeight="1" x14ac:dyDescent="0.2">
      <c r="A91" s="196" t="s">
        <v>2684</v>
      </c>
      <c r="B91" s="236"/>
      <c r="C91" s="356" t="str">
        <f>IF(B91="","",VLOOKUP(B91,Упутство!$BE$2:$BF$1700,2,FALSE))</f>
        <v/>
      </c>
      <c r="D91" s="357"/>
      <c r="E91" s="250"/>
      <c r="F91" s="250"/>
      <c r="G91" s="250"/>
      <c r="H91" s="250"/>
      <c r="I91" s="250"/>
      <c r="J91" s="250"/>
      <c r="K91" s="250"/>
      <c r="L91" s="250"/>
      <c r="M91" s="250">
        <f t="shared" si="1"/>
        <v>0</v>
      </c>
      <c r="N91" s="274">
        <f t="shared" si="2"/>
        <v>0</v>
      </c>
      <c r="P91" s="355"/>
      <c r="Q91" s="355"/>
      <c r="R91" s="355"/>
      <c r="S91" s="355"/>
      <c r="T91" s="355"/>
      <c r="U91" s="355"/>
      <c r="V91" s="355"/>
      <c r="W91" s="355"/>
      <c r="X91" s="192"/>
      <c r="AC91" s="6"/>
      <c r="AD91" s="7"/>
      <c r="AE91" s="8"/>
      <c r="AF91" s="7"/>
      <c r="AO91" s="228"/>
      <c r="AP91" s="10"/>
      <c r="AQ91" s="214"/>
      <c r="AR91" s="214"/>
      <c r="AS91" s="230"/>
      <c r="AT91" s="218"/>
      <c r="AU91" s="218"/>
      <c r="AV91" s="217"/>
      <c r="AW91" s="241"/>
      <c r="AX91" s="217"/>
      <c r="AY91" s="218"/>
      <c r="AZ91" s="218"/>
      <c r="BA91" s="220"/>
      <c r="BB91" s="234"/>
      <c r="BC91" s="214"/>
    </row>
    <row r="92" spans="1:55" s="208" customFormat="1" ht="15.75" hidden="1" customHeight="1" x14ac:dyDescent="0.2">
      <c r="A92" s="196" t="s">
        <v>2685</v>
      </c>
      <c r="B92" s="236"/>
      <c r="C92" s="356" t="str">
        <f>IF(B92="","",VLOOKUP(B92,Упутство!$BE$2:$BF$1700,2,FALSE))</f>
        <v/>
      </c>
      <c r="D92" s="357"/>
      <c r="E92" s="250"/>
      <c r="F92" s="250"/>
      <c r="G92" s="250"/>
      <c r="H92" s="250"/>
      <c r="I92" s="250"/>
      <c r="J92" s="250"/>
      <c r="K92" s="250"/>
      <c r="L92" s="250"/>
      <c r="M92" s="250">
        <f t="shared" si="1"/>
        <v>0</v>
      </c>
      <c r="N92" s="274">
        <f t="shared" si="2"/>
        <v>0</v>
      </c>
      <c r="P92" s="355"/>
      <c r="Q92" s="355"/>
      <c r="R92" s="355"/>
      <c r="S92" s="355"/>
      <c r="T92" s="355"/>
      <c r="U92" s="355"/>
      <c r="V92" s="355"/>
      <c r="W92" s="355"/>
      <c r="X92" s="192"/>
      <c r="AC92" s="6"/>
      <c r="AD92" s="7"/>
      <c r="AE92" s="8"/>
      <c r="AF92" s="7"/>
      <c r="AO92" s="228"/>
      <c r="AP92" s="10"/>
      <c r="AQ92" s="214"/>
      <c r="AR92" s="214"/>
      <c r="AS92" s="230"/>
      <c r="AT92" s="218"/>
      <c r="AU92" s="218"/>
      <c r="AV92" s="217"/>
      <c r="AW92" s="241"/>
      <c r="AX92" s="217"/>
      <c r="AY92" s="218"/>
      <c r="AZ92" s="218"/>
      <c r="BA92" s="220"/>
      <c r="BB92" s="234"/>
      <c r="BC92" s="214"/>
    </row>
    <row r="93" spans="1:55" s="208" customFormat="1" ht="15.75" hidden="1" customHeight="1" x14ac:dyDescent="0.2">
      <c r="A93" s="196" t="s">
        <v>2686</v>
      </c>
      <c r="B93" s="236"/>
      <c r="C93" s="356" t="str">
        <f>IF(B93="","",VLOOKUP(B93,Упутство!$BE$2:$BF$1700,2,FALSE))</f>
        <v/>
      </c>
      <c r="D93" s="357"/>
      <c r="E93" s="250"/>
      <c r="F93" s="250"/>
      <c r="G93" s="250"/>
      <c r="H93" s="250"/>
      <c r="I93" s="250"/>
      <c r="J93" s="250"/>
      <c r="K93" s="250"/>
      <c r="L93" s="250"/>
      <c r="M93" s="250">
        <f t="shared" si="1"/>
        <v>0</v>
      </c>
      <c r="N93" s="274">
        <f t="shared" si="2"/>
        <v>0</v>
      </c>
      <c r="P93" s="355"/>
      <c r="Q93" s="355"/>
      <c r="R93" s="355"/>
      <c r="S93" s="355"/>
      <c r="T93" s="355"/>
      <c r="U93" s="355"/>
      <c r="V93" s="355"/>
      <c r="W93" s="355"/>
      <c r="X93" s="192"/>
      <c r="AC93" s="6"/>
      <c r="AD93" s="7"/>
      <c r="AE93" s="8"/>
      <c r="AF93" s="7"/>
      <c r="AO93" s="228"/>
      <c r="AP93" s="10"/>
      <c r="AQ93" s="214"/>
      <c r="AR93" s="214"/>
      <c r="AS93" s="230"/>
      <c r="AT93" s="218"/>
      <c r="AU93" s="218"/>
      <c r="AV93" s="217"/>
      <c r="AW93" s="241"/>
      <c r="AX93" s="217"/>
      <c r="AY93" s="218"/>
      <c r="AZ93" s="218"/>
      <c r="BA93" s="220"/>
      <c r="BB93" s="234"/>
      <c r="BC93" s="214"/>
    </row>
    <row r="94" spans="1:55" s="208" customFormat="1" ht="15.75" hidden="1" customHeight="1" x14ac:dyDescent="0.2">
      <c r="A94" s="196" t="s">
        <v>2687</v>
      </c>
      <c r="B94" s="236"/>
      <c r="C94" s="356" t="str">
        <f>IF(B94="","",VLOOKUP(B94,Упутство!$BE$2:$BF$1700,2,FALSE))</f>
        <v/>
      </c>
      <c r="D94" s="357"/>
      <c r="E94" s="250"/>
      <c r="F94" s="250"/>
      <c r="G94" s="250"/>
      <c r="H94" s="250"/>
      <c r="I94" s="250"/>
      <c r="J94" s="250"/>
      <c r="K94" s="250"/>
      <c r="L94" s="250"/>
      <c r="M94" s="250">
        <f t="shared" si="1"/>
        <v>0</v>
      </c>
      <c r="N94" s="274">
        <f t="shared" si="2"/>
        <v>0</v>
      </c>
      <c r="P94" s="355"/>
      <c r="Q94" s="355"/>
      <c r="R94" s="355"/>
      <c r="S94" s="355"/>
      <c r="T94" s="355"/>
      <c r="U94" s="355"/>
      <c r="V94" s="355"/>
      <c r="W94" s="355"/>
      <c r="X94" s="192"/>
      <c r="AC94" s="6"/>
      <c r="AD94" s="7"/>
      <c r="AE94" s="8"/>
      <c r="AF94" s="7"/>
      <c r="AO94" s="228"/>
      <c r="AP94" s="10"/>
      <c r="AQ94" s="214"/>
      <c r="AR94" s="214"/>
      <c r="AS94" s="230"/>
      <c r="AT94" s="218"/>
      <c r="AU94" s="218"/>
      <c r="AV94" s="217"/>
      <c r="AW94" s="241"/>
      <c r="AX94" s="217"/>
      <c r="AY94" s="218"/>
      <c r="AZ94" s="218"/>
      <c r="BA94" s="220"/>
      <c r="BB94" s="234"/>
      <c r="BC94" s="214"/>
    </row>
    <row r="95" spans="1:55" s="208" customFormat="1" ht="15.75" hidden="1" customHeight="1" x14ac:dyDescent="0.2">
      <c r="A95" s="196" t="s">
        <v>2688</v>
      </c>
      <c r="B95" s="236"/>
      <c r="C95" s="356" t="str">
        <f>IF(B95="","",VLOOKUP(B95,Упутство!$BE$2:$BF$1700,2,FALSE))</f>
        <v/>
      </c>
      <c r="D95" s="357"/>
      <c r="E95" s="250"/>
      <c r="F95" s="250"/>
      <c r="G95" s="250"/>
      <c r="H95" s="250"/>
      <c r="I95" s="250"/>
      <c r="J95" s="250"/>
      <c r="K95" s="250"/>
      <c r="L95" s="250"/>
      <c r="M95" s="250">
        <f t="shared" si="1"/>
        <v>0</v>
      </c>
      <c r="N95" s="274">
        <f t="shared" si="2"/>
        <v>0</v>
      </c>
      <c r="P95" s="355"/>
      <c r="Q95" s="355"/>
      <c r="R95" s="355"/>
      <c r="S95" s="355"/>
      <c r="T95" s="355"/>
      <c r="U95" s="355"/>
      <c r="V95" s="355"/>
      <c r="W95" s="355"/>
      <c r="X95" s="192"/>
      <c r="AC95" s="6"/>
      <c r="AD95" s="7"/>
      <c r="AE95" s="8"/>
      <c r="AF95" s="7"/>
      <c r="AO95" s="228"/>
      <c r="AP95" s="10"/>
      <c r="AQ95" s="214"/>
      <c r="AR95" s="214"/>
      <c r="AS95" s="230"/>
      <c r="AT95" s="218"/>
      <c r="AU95" s="218"/>
      <c r="AV95" s="217"/>
      <c r="AW95" s="241"/>
      <c r="AX95" s="217"/>
      <c r="AY95" s="218"/>
      <c r="AZ95" s="218"/>
      <c r="BA95" s="220"/>
      <c r="BB95" s="234"/>
      <c r="BC95" s="214"/>
    </row>
    <row r="96" spans="1:55" s="208" customFormat="1" ht="15.75" hidden="1" customHeight="1" x14ac:dyDescent="0.2">
      <c r="A96" s="196" t="s">
        <v>2689</v>
      </c>
      <c r="B96" s="236"/>
      <c r="C96" s="356" t="str">
        <f>IF(B96="","",VLOOKUP(B96,Упутство!$BE$2:$BF$1700,2,FALSE))</f>
        <v/>
      </c>
      <c r="D96" s="357"/>
      <c r="E96" s="250"/>
      <c r="F96" s="250"/>
      <c r="G96" s="250"/>
      <c r="H96" s="250"/>
      <c r="I96" s="250"/>
      <c r="J96" s="250"/>
      <c r="K96" s="250"/>
      <c r="L96" s="250"/>
      <c r="M96" s="250">
        <f t="shared" si="1"/>
        <v>0</v>
      </c>
      <c r="N96" s="274">
        <f t="shared" si="2"/>
        <v>0</v>
      </c>
      <c r="P96" s="355"/>
      <c r="Q96" s="355"/>
      <c r="R96" s="355"/>
      <c r="S96" s="355"/>
      <c r="T96" s="355"/>
      <c r="U96" s="355"/>
      <c r="V96" s="355"/>
      <c r="W96" s="355"/>
      <c r="X96" s="192"/>
      <c r="AC96" s="6"/>
      <c r="AD96" s="7"/>
      <c r="AE96" s="8"/>
      <c r="AF96" s="7"/>
      <c r="AO96" s="228"/>
      <c r="AP96" s="10"/>
      <c r="AQ96" s="214"/>
      <c r="AR96" s="214"/>
      <c r="AS96" s="230"/>
      <c r="AT96" s="218"/>
      <c r="AU96" s="218"/>
      <c r="AV96" s="217"/>
      <c r="AW96" s="241"/>
      <c r="AX96" s="217"/>
      <c r="AY96" s="218"/>
      <c r="AZ96" s="218"/>
      <c r="BA96" s="220"/>
      <c r="BB96" s="234"/>
      <c r="BC96" s="214"/>
    </row>
    <row r="97" spans="1:55" s="208" customFormat="1" ht="15.75" hidden="1" customHeight="1" x14ac:dyDescent="0.2">
      <c r="A97" s="196" t="s">
        <v>2690</v>
      </c>
      <c r="B97" s="236"/>
      <c r="C97" s="356" t="str">
        <f>IF(B97="","",VLOOKUP(B97,Упутство!$BE$2:$BF$1700,2,FALSE))</f>
        <v/>
      </c>
      <c r="D97" s="357"/>
      <c r="E97" s="250"/>
      <c r="F97" s="250"/>
      <c r="G97" s="250"/>
      <c r="H97" s="250"/>
      <c r="I97" s="250"/>
      <c r="J97" s="250"/>
      <c r="K97" s="250"/>
      <c r="L97" s="250"/>
      <c r="M97" s="250">
        <f t="shared" si="1"/>
        <v>0</v>
      </c>
      <c r="N97" s="274">
        <f t="shared" si="2"/>
        <v>0</v>
      </c>
      <c r="P97" s="355"/>
      <c r="Q97" s="355"/>
      <c r="R97" s="355"/>
      <c r="S97" s="355"/>
      <c r="T97" s="355"/>
      <c r="U97" s="355"/>
      <c r="V97" s="355"/>
      <c r="W97" s="355"/>
      <c r="X97" s="192"/>
      <c r="AC97" s="6"/>
      <c r="AD97" s="7"/>
      <c r="AE97" s="8"/>
      <c r="AF97" s="7"/>
      <c r="AO97" s="228"/>
      <c r="AP97" s="10"/>
      <c r="AQ97" s="214"/>
      <c r="AR97" s="214"/>
      <c r="AS97" s="230"/>
      <c r="AT97" s="218"/>
      <c r="AU97" s="218"/>
      <c r="AV97" s="217"/>
      <c r="AW97" s="241"/>
      <c r="AX97" s="217"/>
      <c r="AY97" s="218"/>
      <c r="AZ97" s="218"/>
      <c r="BA97" s="220"/>
      <c r="BB97" s="234"/>
      <c r="BC97" s="214"/>
    </row>
    <row r="98" spans="1:55" s="208" customFormat="1" ht="15.75" hidden="1" customHeight="1" x14ac:dyDescent="0.2">
      <c r="A98" s="196" t="s">
        <v>2691</v>
      </c>
      <c r="B98" s="236"/>
      <c r="C98" s="356" t="str">
        <f>IF(B98="","",VLOOKUP(B98,Упутство!$BE$2:$BF$1700,2,FALSE))</f>
        <v/>
      </c>
      <c r="D98" s="357"/>
      <c r="E98" s="250"/>
      <c r="F98" s="250"/>
      <c r="G98" s="250"/>
      <c r="H98" s="250"/>
      <c r="I98" s="250"/>
      <c r="J98" s="250"/>
      <c r="K98" s="250"/>
      <c r="L98" s="250"/>
      <c r="M98" s="250">
        <f t="shared" si="1"/>
        <v>0</v>
      </c>
      <c r="N98" s="274">
        <f t="shared" si="2"/>
        <v>0</v>
      </c>
      <c r="P98" s="355"/>
      <c r="Q98" s="355"/>
      <c r="R98" s="355"/>
      <c r="S98" s="355"/>
      <c r="T98" s="355"/>
      <c r="U98" s="355"/>
      <c r="V98" s="355"/>
      <c r="W98" s="355"/>
      <c r="X98" s="192"/>
      <c r="AC98" s="6"/>
      <c r="AD98" s="7"/>
      <c r="AE98" s="8"/>
      <c r="AF98" s="7"/>
      <c r="AO98" s="228"/>
      <c r="AP98" s="10"/>
      <c r="AQ98" s="214"/>
      <c r="AR98" s="214"/>
      <c r="AS98" s="230"/>
      <c r="AT98" s="218"/>
      <c r="AU98" s="218"/>
      <c r="AV98" s="217"/>
      <c r="AW98" s="241"/>
      <c r="AX98" s="217"/>
      <c r="AY98" s="218"/>
      <c r="AZ98" s="218"/>
      <c r="BA98" s="220"/>
      <c r="BB98" s="234"/>
      <c r="BC98" s="214"/>
    </row>
    <row r="99" spans="1:55" s="208" customFormat="1" ht="15.75" customHeight="1" x14ac:dyDescent="0.2">
      <c r="A99" s="272" t="s">
        <v>2692</v>
      </c>
      <c r="B99" s="270">
        <v>424000</v>
      </c>
      <c r="C99" s="302" t="str">
        <f>IF(B99="","",VLOOKUP(B99,Упутство!$BE$2:$BF$1700,2,FALSE))</f>
        <v xml:space="preserve">Специјализоване услуге                                                                     </v>
      </c>
      <c r="D99" s="304"/>
      <c r="E99" s="271">
        <f>SUM(E100:E104)</f>
        <v>0</v>
      </c>
      <c r="F99" s="271">
        <f t="shared" ref="F99:L99" si="12">SUM(F100:F104)</f>
        <v>0</v>
      </c>
      <c r="G99" s="271">
        <f t="shared" si="12"/>
        <v>0</v>
      </c>
      <c r="H99" s="271">
        <f t="shared" si="12"/>
        <v>0</v>
      </c>
      <c r="I99" s="271">
        <f t="shared" si="12"/>
        <v>0</v>
      </c>
      <c r="J99" s="271">
        <f t="shared" si="12"/>
        <v>0</v>
      </c>
      <c r="K99" s="271">
        <f t="shared" si="12"/>
        <v>0</v>
      </c>
      <c r="L99" s="271">
        <f t="shared" si="12"/>
        <v>0</v>
      </c>
      <c r="M99" s="271">
        <f t="shared" si="1"/>
        <v>0</v>
      </c>
      <c r="N99" s="273">
        <f t="shared" si="2"/>
        <v>0</v>
      </c>
      <c r="P99" s="355"/>
      <c r="Q99" s="355"/>
      <c r="R99" s="355"/>
      <c r="S99" s="355"/>
      <c r="T99" s="355"/>
      <c r="U99" s="355"/>
      <c r="V99" s="355"/>
      <c r="W99" s="355"/>
      <c r="X99" s="192"/>
      <c r="AC99" s="6"/>
      <c r="AD99" s="7"/>
      <c r="AE99" s="8"/>
      <c r="AF99" s="7"/>
      <c r="AO99" s="228"/>
      <c r="AP99" s="10"/>
      <c r="AQ99" s="214"/>
      <c r="AR99" s="214"/>
      <c r="AS99" s="230"/>
      <c r="AT99" s="218"/>
      <c r="AU99" s="218"/>
      <c r="AV99" s="217"/>
      <c r="AW99" s="241"/>
      <c r="AX99" s="217"/>
      <c r="AY99" s="218"/>
      <c r="AZ99" s="218"/>
      <c r="BA99" s="220"/>
      <c r="BB99" s="234"/>
      <c r="BC99" s="214"/>
    </row>
    <row r="100" spans="1:55" s="208" customFormat="1" ht="15.75" hidden="1" customHeight="1" x14ac:dyDescent="0.2">
      <c r="A100" s="196" t="s">
        <v>2693</v>
      </c>
      <c r="B100" s="236"/>
      <c r="C100" s="356" t="str">
        <f>IF(B100="","",VLOOKUP(B100,Упутство!$BE$2:$BF$1700,2,FALSE))</f>
        <v/>
      </c>
      <c r="D100" s="357"/>
      <c r="E100" s="250"/>
      <c r="F100" s="250"/>
      <c r="G100" s="250"/>
      <c r="H100" s="250"/>
      <c r="I100" s="250"/>
      <c r="J100" s="250"/>
      <c r="K100" s="250"/>
      <c r="L100" s="250"/>
      <c r="M100" s="250">
        <f t="shared" si="1"/>
        <v>0</v>
      </c>
      <c r="N100" s="274">
        <f t="shared" si="2"/>
        <v>0</v>
      </c>
      <c r="P100" s="355"/>
      <c r="Q100" s="355"/>
      <c r="R100" s="355"/>
      <c r="S100" s="355"/>
      <c r="T100" s="355"/>
      <c r="U100" s="355"/>
      <c r="V100" s="355"/>
      <c r="W100" s="355"/>
      <c r="X100" s="192"/>
      <c r="AC100" s="6"/>
      <c r="AD100" s="7"/>
      <c r="AE100" s="8"/>
      <c r="AF100" s="7"/>
      <c r="AO100" s="228"/>
      <c r="AP100" s="10"/>
      <c r="AQ100" s="214"/>
      <c r="AR100" s="214"/>
      <c r="AS100" s="230"/>
      <c r="AT100" s="218"/>
      <c r="AU100" s="218"/>
      <c r="AV100" s="217"/>
      <c r="AW100" s="241"/>
      <c r="AX100" s="217"/>
      <c r="AY100" s="218"/>
      <c r="AZ100" s="218"/>
      <c r="BA100" s="220"/>
      <c r="BB100" s="234"/>
      <c r="BC100" s="214"/>
    </row>
    <row r="101" spans="1:55" s="208" customFormat="1" ht="15.75" hidden="1" customHeight="1" x14ac:dyDescent="0.2">
      <c r="A101" s="196" t="s">
        <v>2694</v>
      </c>
      <c r="B101" s="236"/>
      <c r="C101" s="356" t="str">
        <f>IF(B101="","",VLOOKUP(B101,Упутство!$BE$2:$BF$1700,2,FALSE))</f>
        <v/>
      </c>
      <c r="D101" s="357"/>
      <c r="E101" s="250"/>
      <c r="F101" s="250"/>
      <c r="G101" s="250"/>
      <c r="H101" s="250"/>
      <c r="I101" s="250"/>
      <c r="J101" s="250"/>
      <c r="K101" s="250"/>
      <c r="L101" s="250"/>
      <c r="M101" s="250">
        <f t="shared" si="1"/>
        <v>0</v>
      </c>
      <c r="N101" s="274">
        <f t="shared" si="2"/>
        <v>0</v>
      </c>
      <c r="P101" s="355"/>
      <c r="Q101" s="355"/>
      <c r="R101" s="355"/>
      <c r="S101" s="355"/>
      <c r="T101" s="355"/>
      <c r="U101" s="355"/>
      <c r="V101" s="355"/>
      <c r="W101" s="355"/>
      <c r="X101" s="192"/>
      <c r="AC101" s="6"/>
      <c r="AD101" s="7"/>
      <c r="AE101" s="8"/>
      <c r="AF101" s="7"/>
      <c r="AO101" s="228"/>
      <c r="AP101" s="10"/>
      <c r="AQ101" s="214"/>
      <c r="AR101" s="214"/>
      <c r="AS101" s="230"/>
      <c r="AT101" s="218"/>
      <c r="AU101" s="218"/>
      <c r="AV101" s="217"/>
      <c r="AW101" s="241"/>
      <c r="AX101" s="217"/>
      <c r="AY101" s="218"/>
      <c r="AZ101" s="218"/>
      <c r="BA101" s="220"/>
      <c r="BB101" s="234"/>
      <c r="BC101" s="214"/>
    </row>
    <row r="102" spans="1:55" s="208" customFormat="1" ht="15.75" hidden="1" customHeight="1" x14ac:dyDescent="0.2">
      <c r="A102" s="196" t="s">
        <v>2695</v>
      </c>
      <c r="B102" s="236"/>
      <c r="C102" s="356" t="str">
        <f>IF(B102="","",VLOOKUP(B102,Упутство!$BE$2:$BF$1700,2,FALSE))</f>
        <v/>
      </c>
      <c r="D102" s="357"/>
      <c r="E102" s="250"/>
      <c r="F102" s="250"/>
      <c r="G102" s="250"/>
      <c r="H102" s="250"/>
      <c r="I102" s="250"/>
      <c r="J102" s="250"/>
      <c r="K102" s="250"/>
      <c r="L102" s="250"/>
      <c r="M102" s="250">
        <f t="shared" si="1"/>
        <v>0</v>
      </c>
      <c r="N102" s="274">
        <f t="shared" si="2"/>
        <v>0</v>
      </c>
      <c r="P102" s="355"/>
      <c r="Q102" s="355"/>
      <c r="R102" s="355"/>
      <c r="S102" s="355"/>
      <c r="T102" s="355"/>
      <c r="U102" s="355"/>
      <c r="V102" s="355"/>
      <c r="W102" s="355"/>
      <c r="X102" s="192"/>
      <c r="AC102" s="6"/>
      <c r="AD102" s="7"/>
      <c r="AE102" s="8"/>
      <c r="AF102" s="7"/>
      <c r="AO102" s="228"/>
      <c r="AP102" s="10"/>
      <c r="AQ102" s="214"/>
      <c r="AR102" s="214"/>
      <c r="AS102" s="230"/>
      <c r="AT102" s="218"/>
      <c r="AU102" s="218"/>
      <c r="AV102" s="217"/>
      <c r="AW102" s="241"/>
      <c r="AX102" s="217"/>
      <c r="AY102" s="218"/>
      <c r="AZ102" s="218"/>
      <c r="BA102" s="220"/>
      <c r="BB102" s="234"/>
      <c r="BC102" s="214"/>
    </row>
    <row r="103" spans="1:55" s="208" customFormat="1" ht="15.75" hidden="1" customHeight="1" x14ac:dyDescent="0.2">
      <c r="A103" s="196" t="s">
        <v>2696</v>
      </c>
      <c r="B103" s="236"/>
      <c r="C103" s="356" t="str">
        <f>IF(B103="","",VLOOKUP(B103,Упутство!$BE$2:$BF$1700,2,FALSE))</f>
        <v/>
      </c>
      <c r="D103" s="357"/>
      <c r="E103" s="250"/>
      <c r="F103" s="250"/>
      <c r="G103" s="250"/>
      <c r="H103" s="250"/>
      <c r="I103" s="250"/>
      <c r="J103" s="250"/>
      <c r="K103" s="250"/>
      <c r="L103" s="250"/>
      <c r="M103" s="250">
        <f t="shared" si="1"/>
        <v>0</v>
      </c>
      <c r="N103" s="274">
        <f t="shared" si="2"/>
        <v>0</v>
      </c>
      <c r="P103" s="355"/>
      <c r="Q103" s="355"/>
      <c r="R103" s="355"/>
      <c r="S103" s="355"/>
      <c r="T103" s="355"/>
      <c r="U103" s="355"/>
      <c r="V103" s="355"/>
      <c r="W103" s="355"/>
      <c r="X103" s="192"/>
      <c r="AC103" s="6"/>
      <c r="AD103" s="7"/>
      <c r="AE103" s="8"/>
      <c r="AF103" s="7"/>
      <c r="AO103" s="228"/>
      <c r="AP103" s="10"/>
      <c r="AQ103" s="214"/>
      <c r="AR103" s="214"/>
      <c r="AS103" s="230"/>
      <c r="AT103" s="218"/>
      <c r="AU103" s="218"/>
      <c r="AV103" s="217"/>
      <c r="AW103" s="241"/>
      <c r="AX103" s="217"/>
      <c r="AY103" s="218"/>
      <c r="AZ103" s="218"/>
      <c r="BA103" s="220"/>
      <c r="BB103" s="234"/>
      <c r="BC103" s="214"/>
    </row>
    <row r="104" spans="1:55" s="208" customFormat="1" ht="15.75" hidden="1" customHeight="1" x14ac:dyDescent="0.2">
      <c r="A104" s="196" t="s">
        <v>2697</v>
      </c>
      <c r="B104" s="236"/>
      <c r="C104" s="356" t="str">
        <f>IF(B104="","",VLOOKUP(B104,Упутство!$BE$2:$BF$1700,2,FALSE))</f>
        <v/>
      </c>
      <c r="D104" s="357"/>
      <c r="E104" s="250"/>
      <c r="F104" s="250"/>
      <c r="G104" s="250"/>
      <c r="H104" s="250"/>
      <c r="I104" s="250"/>
      <c r="J104" s="250"/>
      <c r="K104" s="250"/>
      <c r="L104" s="250"/>
      <c r="M104" s="250">
        <f t="shared" si="1"/>
        <v>0</v>
      </c>
      <c r="N104" s="274">
        <f t="shared" si="2"/>
        <v>0</v>
      </c>
      <c r="P104" s="355"/>
      <c r="Q104" s="355"/>
      <c r="R104" s="355"/>
      <c r="S104" s="355"/>
      <c r="T104" s="355"/>
      <c r="U104" s="355"/>
      <c r="V104" s="355"/>
      <c r="W104" s="355"/>
      <c r="X104" s="192"/>
      <c r="AC104" s="6"/>
      <c r="AD104" s="7"/>
      <c r="AE104" s="8"/>
      <c r="AF104" s="7"/>
      <c r="AO104" s="228"/>
      <c r="AP104" s="10"/>
      <c r="AQ104" s="214"/>
      <c r="AR104" s="214"/>
      <c r="AS104" s="230"/>
      <c r="AT104" s="218"/>
      <c r="AU104" s="218"/>
      <c r="AV104" s="217"/>
      <c r="AW104" s="241"/>
      <c r="AX104" s="217"/>
      <c r="AY104" s="218"/>
      <c r="AZ104" s="218"/>
      <c r="BA104" s="220"/>
      <c r="BB104" s="234"/>
      <c r="BC104" s="214"/>
    </row>
    <row r="105" spans="1:55" s="208" customFormat="1" ht="15.75" customHeight="1" x14ac:dyDescent="0.2">
      <c r="A105" s="272" t="s">
        <v>2698</v>
      </c>
      <c r="B105" s="270">
        <v>425000</v>
      </c>
      <c r="C105" s="302" t="str">
        <f>IF(B105="","",VLOOKUP(B105,Упутство!$BE$2:$BF$1700,2,FALSE))</f>
        <v xml:space="preserve">Текуће поправке и одржавање                                                                   </v>
      </c>
      <c r="D105" s="304"/>
      <c r="E105" s="271">
        <f>SUM(E106:E110)</f>
        <v>0</v>
      </c>
      <c r="F105" s="271">
        <f t="shared" ref="F105:L105" si="13">SUM(F106:F110)</f>
        <v>0</v>
      </c>
      <c r="G105" s="271">
        <f t="shared" si="13"/>
        <v>0</v>
      </c>
      <c r="H105" s="271">
        <f t="shared" si="13"/>
        <v>0</v>
      </c>
      <c r="I105" s="271">
        <f t="shared" si="13"/>
        <v>0</v>
      </c>
      <c r="J105" s="271">
        <f t="shared" si="13"/>
        <v>0</v>
      </c>
      <c r="K105" s="271">
        <f t="shared" si="13"/>
        <v>0</v>
      </c>
      <c r="L105" s="271">
        <f t="shared" si="13"/>
        <v>0</v>
      </c>
      <c r="M105" s="271">
        <f t="shared" si="1"/>
        <v>0</v>
      </c>
      <c r="N105" s="273">
        <f t="shared" si="2"/>
        <v>0</v>
      </c>
      <c r="P105" s="355"/>
      <c r="Q105" s="355"/>
      <c r="R105" s="355"/>
      <c r="S105" s="355"/>
      <c r="T105" s="355"/>
      <c r="U105" s="355"/>
      <c r="V105" s="355"/>
      <c r="W105" s="355"/>
      <c r="X105" s="192"/>
      <c r="AC105" s="6"/>
      <c r="AD105" s="7"/>
      <c r="AE105" s="8"/>
      <c r="AF105" s="7"/>
      <c r="AO105" s="228"/>
      <c r="AP105" s="10"/>
      <c r="AQ105" s="214"/>
      <c r="AR105" s="214"/>
      <c r="AS105" s="230"/>
      <c r="AT105" s="218"/>
      <c r="AU105" s="218"/>
      <c r="AV105" s="217"/>
      <c r="AW105" s="241"/>
      <c r="AX105" s="217"/>
      <c r="AY105" s="218"/>
      <c r="AZ105" s="218"/>
      <c r="BA105" s="220"/>
      <c r="BB105" s="234"/>
      <c r="BC105" s="214"/>
    </row>
    <row r="106" spans="1:55" s="208" customFormat="1" ht="15.75" hidden="1" customHeight="1" x14ac:dyDescent="0.2">
      <c r="A106" s="196" t="s">
        <v>2699</v>
      </c>
      <c r="B106" s="236"/>
      <c r="C106" s="356" t="str">
        <f>IF(B106="","",VLOOKUP(B106,Упутство!$BE$2:$BF$1700,2,FALSE))</f>
        <v/>
      </c>
      <c r="D106" s="357"/>
      <c r="E106" s="250"/>
      <c r="F106" s="250"/>
      <c r="G106" s="250"/>
      <c r="H106" s="250"/>
      <c r="I106" s="250"/>
      <c r="J106" s="250"/>
      <c r="K106" s="250"/>
      <c r="L106" s="250"/>
      <c r="M106" s="250">
        <f t="shared" si="1"/>
        <v>0</v>
      </c>
      <c r="N106" s="274">
        <f t="shared" si="2"/>
        <v>0</v>
      </c>
      <c r="P106" s="355"/>
      <c r="Q106" s="355"/>
      <c r="R106" s="355"/>
      <c r="S106" s="355"/>
      <c r="T106" s="355"/>
      <c r="U106" s="355"/>
      <c r="V106" s="355"/>
      <c r="W106" s="355"/>
      <c r="X106" s="192"/>
      <c r="AC106" s="6"/>
      <c r="AD106" s="7"/>
      <c r="AE106" s="8"/>
      <c r="AF106" s="7"/>
      <c r="AO106" s="228"/>
      <c r="AP106" s="10"/>
      <c r="AQ106" s="214"/>
      <c r="AR106" s="214"/>
      <c r="AS106" s="230"/>
      <c r="AT106" s="218"/>
      <c r="AU106" s="218"/>
      <c r="AV106" s="217"/>
      <c r="AW106" s="241"/>
      <c r="AX106" s="217"/>
      <c r="AY106" s="218"/>
      <c r="AZ106" s="218"/>
      <c r="BA106" s="220"/>
      <c r="BB106" s="234"/>
      <c r="BC106" s="214"/>
    </row>
    <row r="107" spans="1:55" s="208" customFormat="1" ht="15.75" hidden="1" customHeight="1" x14ac:dyDescent="0.2">
      <c r="A107" s="196" t="s">
        <v>2700</v>
      </c>
      <c r="B107" s="236"/>
      <c r="C107" s="356" t="str">
        <f>IF(B107="","",VLOOKUP(B107,Упутство!$BE$2:$BF$1700,2,FALSE))</f>
        <v/>
      </c>
      <c r="D107" s="357"/>
      <c r="E107" s="250"/>
      <c r="F107" s="250"/>
      <c r="G107" s="250"/>
      <c r="H107" s="250"/>
      <c r="I107" s="250"/>
      <c r="J107" s="250"/>
      <c r="K107" s="250"/>
      <c r="L107" s="250"/>
      <c r="M107" s="250">
        <f t="shared" si="1"/>
        <v>0</v>
      </c>
      <c r="N107" s="274">
        <f t="shared" si="2"/>
        <v>0</v>
      </c>
      <c r="P107" s="355"/>
      <c r="Q107" s="355"/>
      <c r="R107" s="355"/>
      <c r="S107" s="355"/>
      <c r="T107" s="355"/>
      <c r="U107" s="355"/>
      <c r="V107" s="355"/>
      <c r="W107" s="355"/>
      <c r="X107" s="192"/>
      <c r="AC107" s="6"/>
      <c r="AD107" s="7"/>
      <c r="AE107" s="8"/>
      <c r="AF107" s="7"/>
      <c r="AO107" s="228"/>
      <c r="AP107" s="10"/>
      <c r="AQ107" s="214"/>
      <c r="AR107" s="214"/>
      <c r="AS107" s="230"/>
      <c r="AT107" s="218"/>
      <c r="AU107" s="218"/>
      <c r="AV107" s="217"/>
      <c r="AW107" s="241"/>
      <c r="AX107" s="217"/>
      <c r="AY107" s="218"/>
      <c r="AZ107" s="218"/>
      <c r="BA107" s="220"/>
      <c r="BB107" s="234"/>
      <c r="BC107" s="214"/>
    </row>
    <row r="108" spans="1:55" s="208" customFormat="1" ht="15.75" hidden="1" customHeight="1" x14ac:dyDescent="0.2">
      <c r="A108" s="196" t="s">
        <v>2701</v>
      </c>
      <c r="B108" s="236"/>
      <c r="C108" s="356" t="str">
        <f>IF(B108="","",VLOOKUP(B108,Упутство!$BE$2:$BF$1700,2,FALSE))</f>
        <v/>
      </c>
      <c r="D108" s="357"/>
      <c r="E108" s="250"/>
      <c r="F108" s="250"/>
      <c r="G108" s="250"/>
      <c r="H108" s="250"/>
      <c r="I108" s="250"/>
      <c r="J108" s="250"/>
      <c r="K108" s="250"/>
      <c r="L108" s="250"/>
      <c r="M108" s="250">
        <f t="shared" si="1"/>
        <v>0</v>
      </c>
      <c r="N108" s="274">
        <f t="shared" si="2"/>
        <v>0</v>
      </c>
      <c r="P108" s="355"/>
      <c r="Q108" s="355"/>
      <c r="R108" s="355"/>
      <c r="S108" s="355"/>
      <c r="T108" s="355"/>
      <c r="U108" s="355"/>
      <c r="V108" s="355"/>
      <c r="W108" s="355"/>
      <c r="X108" s="192"/>
      <c r="AC108" s="6"/>
      <c r="AD108" s="7"/>
      <c r="AE108" s="8"/>
      <c r="AF108" s="7"/>
      <c r="AO108" s="228"/>
      <c r="AP108" s="10"/>
      <c r="AQ108" s="214"/>
      <c r="AR108" s="214"/>
      <c r="AS108" s="230"/>
      <c r="AT108" s="218"/>
      <c r="AU108" s="218"/>
      <c r="AV108" s="217"/>
      <c r="AW108" s="241"/>
      <c r="AX108" s="217"/>
      <c r="AY108" s="218"/>
      <c r="AZ108" s="218"/>
      <c r="BA108" s="220"/>
      <c r="BB108" s="234"/>
      <c r="BC108" s="214"/>
    </row>
    <row r="109" spans="1:55" s="208" customFormat="1" ht="15.75" hidden="1" customHeight="1" x14ac:dyDescent="0.2">
      <c r="A109" s="196" t="s">
        <v>2702</v>
      </c>
      <c r="B109" s="236"/>
      <c r="C109" s="356" t="str">
        <f>IF(B109="","",VLOOKUP(B109,Упутство!$BE$2:$BF$1700,2,FALSE))</f>
        <v/>
      </c>
      <c r="D109" s="357"/>
      <c r="E109" s="250"/>
      <c r="F109" s="250"/>
      <c r="G109" s="250"/>
      <c r="H109" s="250"/>
      <c r="I109" s="250"/>
      <c r="J109" s="250"/>
      <c r="K109" s="250"/>
      <c r="L109" s="250"/>
      <c r="M109" s="250">
        <f t="shared" si="1"/>
        <v>0</v>
      </c>
      <c r="N109" s="274">
        <f t="shared" si="2"/>
        <v>0</v>
      </c>
      <c r="P109" s="355"/>
      <c r="Q109" s="355"/>
      <c r="R109" s="355"/>
      <c r="S109" s="355"/>
      <c r="T109" s="355"/>
      <c r="U109" s="355"/>
      <c r="V109" s="355"/>
      <c r="W109" s="355"/>
      <c r="X109" s="192"/>
      <c r="AC109" s="6"/>
      <c r="AD109" s="7"/>
      <c r="AE109" s="8"/>
      <c r="AF109" s="7"/>
      <c r="AO109" s="228"/>
      <c r="AP109" s="10"/>
      <c r="AQ109" s="214"/>
      <c r="AR109" s="214"/>
      <c r="AS109" s="230"/>
      <c r="AT109" s="218"/>
      <c r="AU109" s="218"/>
      <c r="AV109" s="217"/>
      <c r="AW109" s="241"/>
      <c r="AX109" s="217"/>
      <c r="AY109" s="218"/>
      <c r="AZ109" s="218"/>
      <c r="BA109" s="220"/>
      <c r="BB109" s="234"/>
      <c r="BC109" s="214"/>
    </row>
    <row r="110" spans="1:55" s="208" customFormat="1" ht="15.75" hidden="1" customHeight="1" x14ac:dyDescent="0.2">
      <c r="A110" s="196" t="s">
        <v>2703</v>
      </c>
      <c r="B110" s="236"/>
      <c r="C110" s="356" t="str">
        <f>IF(B110="","",VLOOKUP(B110,Упутство!$BE$2:$BF$1700,2,FALSE))</f>
        <v/>
      </c>
      <c r="D110" s="357"/>
      <c r="E110" s="250"/>
      <c r="F110" s="250"/>
      <c r="G110" s="250"/>
      <c r="H110" s="250"/>
      <c r="I110" s="250"/>
      <c r="J110" s="250"/>
      <c r="K110" s="250"/>
      <c r="L110" s="250"/>
      <c r="M110" s="250">
        <f t="shared" si="1"/>
        <v>0</v>
      </c>
      <c r="N110" s="274">
        <f t="shared" si="2"/>
        <v>0</v>
      </c>
      <c r="P110" s="355"/>
      <c r="Q110" s="355"/>
      <c r="R110" s="355"/>
      <c r="S110" s="355"/>
      <c r="T110" s="355"/>
      <c r="U110" s="355"/>
      <c r="V110" s="355"/>
      <c r="W110" s="355"/>
      <c r="X110" s="192"/>
      <c r="AC110" s="6"/>
      <c r="AD110" s="7"/>
      <c r="AE110" s="8"/>
      <c r="AF110" s="7"/>
      <c r="AO110" s="228"/>
      <c r="AP110" s="10"/>
      <c r="AQ110" s="214"/>
      <c r="AR110" s="214"/>
      <c r="AS110" s="230"/>
      <c r="AT110" s="218"/>
      <c r="AU110" s="218"/>
      <c r="AV110" s="217"/>
      <c r="AW110" s="241"/>
      <c r="AX110" s="217"/>
      <c r="AY110" s="218"/>
      <c r="AZ110" s="218"/>
      <c r="BA110" s="220"/>
      <c r="BB110" s="234"/>
      <c r="BC110" s="214"/>
    </row>
    <row r="111" spans="1:55" s="208" customFormat="1" ht="15.75" customHeight="1" x14ac:dyDescent="0.2">
      <c r="A111" s="272" t="s">
        <v>2704</v>
      </c>
      <c r="B111" s="270">
        <v>426000</v>
      </c>
      <c r="C111" s="302" t="str">
        <f>IF(B111="","",VLOOKUP(B111,Упутство!$BE$2:$BF$1700,2,FALSE))</f>
        <v xml:space="preserve">Материјал                                                                      </v>
      </c>
      <c r="D111" s="304"/>
      <c r="E111" s="271">
        <f>SUM(E112:E120)</f>
        <v>0</v>
      </c>
      <c r="F111" s="271">
        <f t="shared" ref="F111:L111" si="14">SUM(F112:F120)</f>
        <v>0</v>
      </c>
      <c r="G111" s="271">
        <f t="shared" si="14"/>
        <v>0</v>
      </c>
      <c r="H111" s="271">
        <f t="shared" si="14"/>
        <v>0</v>
      </c>
      <c r="I111" s="271">
        <f t="shared" si="14"/>
        <v>0</v>
      </c>
      <c r="J111" s="271">
        <f t="shared" si="14"/>
        <v>0</v>
      </c>
      <c r="K111" s="271">
        <f t="shared" si="14"/>
        <v>0</v>
      </c>
      <c r="L111" s="271">
        <f t="shared" si="14"/>
        <v>0</v>
      </c>
      <c r="M111" s="271">
        <f t="shared" si="1"/>
        <v>0</v>
      </c>
      <c r="N111" s="273">
        <f t="shared" si="2"/>
        <v>0</v>
      </c>
      <c r="P111" s="355"/>
      <c r="Q111" s="355"/>
      <c r="R111" s="355"/>
      <c r="S111" s="355"/>
      <c r="T111" s="355"/>
      <c r="U111" s="355"/>
      <c r="V111" s="355"/>
      <c r="W111" s="355"/>
      <c r="X111" s="192"/>
      <c r="AC111" s="6"/>
      <c r="AD111" s="7"/>
      <c r="AE111" s="8"/>
      <c r="AF111" s="7"/>
      <c r="AO111" s="228"/>
      <c r="AP111" s="10"/>
      <c r="AQ111" s="214"/>
      <c r="AR111" s="214"/>
      <c r="AS111" s="230"/>
      <c r="AT111" s="218"/>
      <c r="AU111" s="218"/>
      <c r="AV111" s="217"/>
      <c r="AW111" s="241"/>
      <c r="AX111" s="217"/>
      <c r="AY111" s="218"/>
      <c r="AZ111" s="218"/>
      <c r="BA111" s="220"/>
      <c r="BB111" s="234"/>
      <c r="BC111" s="214"/>
    </row>
    <row r="112" spans="1:55" s="208" customFormat="1" ht="15.75" hidden="1" customHeight="1" x14ac:dyDescent="0.2">
      <c r="A112" s="196" t="s">
        <v>2705</v>
      </c>
      <c r="B112" s="236"/>
      <c r="C112" s="356" t="str">
        <f>IF(B112="","",VLOOKUP(B112,Упутство!$BE$2:$BF$1700,2,FALSE))</f>
        <v/>
      </c>
      <c r="D112" s="357"/>
      <c r="E112" s="250"/>
      <c r="F112" s="250"/>
      <c r="G112" s="250"/>
      <c r="H112" s="250"/>
      <c r="I112" s="250"/>
      <c r="J112" s="250"/>
      <c r="K112" s="250"/>
      <c r="L112" s="250"/>
      <c r="M112" s="250">
        <f t="shared" si="1"/>
        <v>0</v>
      </c>
      <c r="N112" s="274">
        <f t="shared" si="2"/>
        <v>0</v>
      </c>
      <c r="P112" s="355"/>
      <c r="Q112" s="355"/>
      <c r="R112" s="355"/>
      <c r="S112" s="355"/>
      <c r="T112" s="355"/>
      <c r="U112" s="355"/>
      <c r="V112" s="355"/>
      <c r="W112" s="355"/>
      <c r="X112" s="192"/>
      <c r="AC112" s="6"/>
      <c r="AD112" s="7"/>
      <c r="AE112" s="8"/>
      <c r="AF112" s="7"/>
      <c r="AO112" s="228"/>
      <c r="AP112" s="10"/>
      <c r="AQ112" s="214"/>
      <c r="AR112" s="214"/>
      <c r="AS112" s="230"/>
      <c r="AT112" s="218"/>
      <c r="AU112" s="218"/>
      <c r="AV112" s="217"/>
      <c r="AW112" s="241"/>
      <c r="AX112" s="217"/>
      <c r="AY112" s="218"/>
      <c r="AZ112" s="218"/>
      <c r="BA112" s="220"/>
      <c r="BB112" s="234"/>
      <c r="BC112" s="214"/>
    </row>
    <row r="113" spans="1:55" s="208" customFormat="1" ht="15.75" hidden="1" customHeight="1" x14ac:dyDescent="0.2">
      <c r="A113" s="196" t="s">
        <v>2706</v>
      </c>
      <c r="B113" s="236"/>
      <c r="C113" s="356" t="str">
        <f>IF(B113="","",VLOOKUP(B113,Упутство!$BE$2:$BF$1700,2,FALSE))</f>
        <v/>
      </c>
      <c r="D113" s="357"/>
      <c r="E113" s="250"/>
      <c r="F113" s="250"/>
      <c r="G113" s="250"/>
      <c r="H113" s="250"/>
      <c r="I113" s="250"/>
      <c r="J113" s="250"/>
      <c r="K113" s="250"/>
      <c r="L113" s="250"/>
      <c r="M113" s="250">
        <f t="shared" si="1"/>
        <v>0</v>
      </c>
      <c r="N113" s="274">
        <f t="shared" si="2"/>
        <v>0</v>
      </c>
      <c r="P113" s="355"/>
      <c r="Q113" s="355"/>
      <c r="R113" s="355"/>
      <c r="S113" s="355"/>
      <c r="T113" s="355"/>
      <c r="U113" s="355"/>
      <c r="V113" s="355"/>
      <c r="W113" s="355"/>
      <c r="X113" s="192"/>
      <c r="AC113" s="6"/>
      <c r="AD113" s="7"/>
      <c r="AE113" s="8"/>
      <c r="AF113" s="7"/>
      <c r="AO113" s="228"/>
      <c r="AP113" s="10"/>
      <c r="AQ113" s="214"/>
      <c r="AR113" s="214"/>
      <c r="AS113" s="230"/>
      <c r="AT113" s="218"/>
      <c r="AU113" s="218"/>
      <c r="AV113" s="217"/>
      <c r="AW113" s="241"/>
      <c r="AX113" s="217"/>
      <c r="AY113" s="218"/>
      <c r="AZ113" s="218"/>
      <c r="BA113" s="220"/>
      <c r="BB113" s="234"/>
      <c r="BC113" s="214"/>
    </row>
    <row r="114" spans="1:55" s="208" customFormat="1" ht="15.75" hidden="1" customHeight="1" x14ac:dyDescent="0.2">
      <c r="A114" s="196" t="s">
        <v>2707</v>
      </c>
      <c r="B114" s="236"/>
      <c r="C114" s="356" t="str">
        <f>IF(B114="","",VLOOKUP(B114,Упутство!$BE$2:$BF$1700,2,FALSE))</f>
        <v/>
      </c>
      <c r="D114" s="357"/>
      <c r="E114" s="250"/>
      <c r="F114" s="250"/>
      <c r="G114" s="250"/>
      <c r="H114" s="250"/>
      <c r="I114" s="250"/>
      <c r="J114" s="250"/>
      <c r="K114" s="250"/>
      <c r="L114" s="250"/>
      <c r="M114" s="250">
        <f t="shared" si="1"/>
        <v>0</v>
      </c>
      <c r="N114" s="274">
        <f t="shared" si="2"/>
        <v>0</v>
      </c>
      <c r="P114" s="355"/>
      <c r="Q114" s="355"/>
      <c r="R114" s="355"/>
      <c r="S114" s="355"/>
      <c r="T114" s="355"/>
      <c r="U114" s="355"/>
      <c r="V114" s="355"/>
      <c r="W114" s="355"/>
      <c r="X114" s="192"/>
      <c r="AC114" s="6"/>
      <c r="AD114" s="7"/>
      <c r="AE114" s="8"/>
      <c r="AF114" s="7"/>
      <c r="AO114" s="228"/>
      <c r="AP114" s="10"/>
      <c r="AQ114" s="214"/>
      <c r="AR114" s="214"/>
      <c r="AS114" s="230"/>
      <c r="AT114" s="218"/>
      <c r="AU114" s="218"/>
      <c r="AV114" s="217"/>
      <c r="AW114" s="241"/>
      <c r="AX114" s="217"/>
      <c r="AY114" s="218"/>
      <c r="AZ114" s="218"/>
      <c r="BA114" s="220"/>
      <c r="BB114" s="234"/>
      <c r="BC114" s="214"/>
    </row>
    <row r="115" spans="1:55" s="208" customFormat="1" ht="15.75" hidden="1" customHeight="1" x14ac:dyDescent="0.2">
      <c r="A115" s="196" t="s">
        <v>2708</v>
      </c>
      <c r="B115" s="236"/>
      <c r="C115" s="356" t="str">
        <f>IF(B115="","",VLOOKUP(B115,Упутство!$BE$2:$BF$1700,2,FALSE))</f>
        <v/>
      </c>
      <c r="D115" s="357"/>
      <c r="E115" s="250"/>
      <c r="F115" s="250"/>
      <c r="G115" s="250"/>
      <c r="H115" s="250"/>
      <c r="I115" s="250"/>
      <c r="J115" s="250"/>
      <c r="K115" s="250"/>
      <c r="L115" s="250"/>
      <c r="M115" s="250">
        <f t="shared" si="1"/>
        <v>0</v>
      </c>
      <c r="N115" s="274">
        <f t="shared" si="2"/>
        <v>0</v>
      </c>
      <c r="P115" s="355"/>
      <c r="Q115" s="355"/>
      <c r="R115" s="355"/>
      <c r="S115" s="355"/>
      <c r="T115" s="355"/>
      <c r="U115" s="355"/>
      <c r="V115" s="355"/>
      <c r="W115" s="355"/>
      <c r="X115" s="192"/>
      <c r="AC115" s="6"/>
      <c r="AD115" s="7"/>
      <c r="AE115" s="8"/>
      <c r="AF115" s="7"/>
      <c r="AO115" s="228"/>
      <c r="AP115" s="10"/>
      <c r="AQ115" s="214"/>
      <c r="AR115" s="214"/>
      <c r="AS115" s="230"/>
      <c r="AT115" s="218"/>
      <c r="AU115" s="218"/>
      <c r="AV115" s="217"/>
      <c r="AW115" s="241"/>
      <c r="AX115" s="217"/>
      <c r="AY115" s="218"/>
      <c r="AZ115" s="218"/>
      <c r="BA115" s="220"/>
      <c r="BB115" s="234"/>
      <c r="BC115" s="214"/>
    </row>
    <row r="116" spans="1:55" s="208" customFormat="1" ht="15.75" hidden="1" customHeight="1" x14ac:dyDescent="0.2">
      <c r="A116" s="196" t="s">
        <v>2709</v>
      </c>
      <c r="B116" s="236"/>
      <c r="C116" s="356" t="str">
        <f>IF(B116="","",VLOOKUP(B116,Упутство!$BE$2:$BF$1700,2,FALSE))</f>
        <v/>
      </c>
      <c r="D116" s="357"/>
      <c r="E116" s="250"/>
      <c r="F116" s="250"/>
      <c r="G116" s="250"/>
      <c r="H116" s="250"/>
      <c r="I116" s="250"/>
      <c r="J116" s="250"/>
      <c r="K116" s="250"/>
      <c r="L116" s="250"/>
      <c r="M116" s="250">
        <f t="shared" si="1"/>
        <v>0</v>
      </c>
      <c r="N116" s="274">
        <f t="shared" si="2"/>
        <v>0</v>
      </c>
      <c r="P116" s="355"/>
      <c r="Q116" s="355"/>
      <c r="R116" s="355"/>
      <c r="S116" s="355"/>
      <c r="T116" s="355"/>
      <c r="U116" s="355"/>
      <c r="V116" s="355"/>
      <c r="W116" s="355"/>
      <c r="X116" s="192"/>
      <c r="AC116" s="6"/>
      <c r="AD116" s="7"/>
      <c r="AE116" s="8"/>
      <c r="AF116" s="7"/>
      <c r="AO116" s="228"/>
      <c r="AP116" s="10"/>
      <c r="AQ116" s="214"/>
      <c r="AR116" s="214"/>
      <c r="AS116" s="230"/>
      <c r="AT116" s="218"/>
      <c r="AU116" s="218"/>
      <c r="AV116" s="217"/>
      <c r="AW116" s="241"/>
      <c r="AX116" s="217"/>
      <c r="AY116" s="218"/>
      <c r="AZ116" s="218"/>
      <c r="BA116" s="220"/>
      <c r="BB116" s="234"/>
      <c r="BC116" s="214"/>
    </row>
    <row r="117" spans="1:55" s="208" customFormat="1" ht="15.75" hidden="1" customHeight="1" x14ac:dyDescent="0.2">
      <c r="A117" s="196" t="s">
        <v>2710</v>
      </c>
      <c r="B117" s="236"/>
      <c r="C117" s="356" t="str">
        <f>IF(B117="","",VLOOKUP(B117,Упутство!$BE$2:$BF$1700,2,FALSE))</f>
        <v/>
      </c>
      <c r="D117" s="357"/>
      <c r="E117" s="250"/>
      <c r="F117" s="250"/>
      <c r="G117" s="250"/>
      <c r="H117" s="250"/>
      <c r="I117" s="250"/>
      <c r="J117" s="250"/>
      <c r="K117" s="250"/>
      <c r="L117" s="250"/>
      <c r="M117" s="250">
        <f t="shared" si="1"/>
        <v>0</v>
      </c>
      <c r="N117" s="274">
        <f t="shared" si="2"/>
        <v>0</v>
      </c>
      <c r="P117" s="355"/>
      <c r="Q117" s="355"/>
      <c r="R117" s="355"/>
      <c r="S117" s="355"/>
      <c r="T117" s="355"/>
      <c r="U117" s="355"/>
      <c r="V117" s="355"/>
      <c r="W117" s="355"/>
      <c r="X117" s="192"/>
      <c r="AC117" s="6"/>
      <c r="AD117" s="7"/>
      <c r="AE117" s="8"/>
      <c r="AF117" s="7"/>
      <c r="AO117" s="228"/>
      <c r="AP117" s="10"/>
      <c r="AQ117" s="214"/>
      <c r="AR117" s="214"/>
      <c r="AS117" s="230"/>
      <c r="AT117" s="218"/>
      <c r="AU117" s="218"/>
      <c r="AV117" s="217"/>
      <c r="AW117" s="241"/>
      <c r="AX117" s="217"/>
      <c r="AY117" s="218"/>
      <c r="AZ117" s="218"/>
      <c r="BA117" s="220"/>
      <c r="BB117" s="234"/>
      <c r="BC117" s="214"/>
    </row>
    <row r="118" spans="1:55" s="208" customFormat="1" ht="15.75" hidden="1" customHeight="1" x14ac:dyDescent="0.2">
      <c r="A118" s="196" t="s">
        <v>2711</v>
      </c>
      <c r="B118" s="236"/>
      <c r="C118" s="356" t="str">
        <f>IF(B118="","",VLOOKUP(B118,Упутство!$BE$2:$BF$1700,2,FALSE))</f>
        <v/>
      </c>
      <c r="D118" s="357"/>
      <c r="E118" s="250"/>
      <c r="F118" s="250"/>
      <c r="G118" s="250"/>
      <c r="H118" s="250"/>
      <c r="I118" s="250"/>
      <c r="J118" s="250"/>
      <c r="K118" s="250"/>
      <c r="L118" s="250"/>
      <c r="M118" s="250">
        <f t="shared" si="1"/>
        <v>0</v>
      </c>
      <c r="N118" s="274">
        <f t="shared" si="2"/>
        <v>0</v>
      </c>
      <c r="P118" s="355"/>
      <c r="Q118" s="355"/>
      <c r="R118" s="355"/>
      <c r="S118" s="355"/>
      <c r="T118" s="355"/>
      <c r="U118" s="355"/>
      <c r="V118" s="355"/>
      <c r="W118" s="355"/>
      <c r="X118" s="192"/>
      <c r="AC118" s="6"/>
      <c r="AD118" s="7"/>
      <c r="AE118" s="8"/>
      <c r="AF118" s="7"/>
      <c r="AO118" s="228"/>
      <c r="AP118" s="10"/>
      <c r="AQ118" s="214"/>
      <c r="AR118" s="214"/>
      <c r="AS118" s="230"/>
      <c r="AT118" s="218"/>
      <c r="AU118" s="218"/>
      <c r="AV118" s="217"/>
      <c r="AW118" s="241"/>
      <c r="AX118" s="217"/>
      <c r="AY118" s="218"/>
      <c r="AZ118" s="218"/>
      <c r="BA118" s="220"/>
      <c r="BB118" s="234"/>
      <c r="BC118" s="214"/>
    </row>
    <row r="119" spans="1:55" s="208" customFormat="1" ht="15.75" hidden="1" customHeight="1" x14ac:dyDescent="0.2">
      <c r="A119" s="196" t="s">
        <v>2712</v>
      </c>
      <c r="B119" s="236"/>
      <c r="C119" s="356" t="str">
        <f>IF(B119="","",VLOOKUP(B119,Упутство!$BE$2:$BF$1700,2,FALSE))</f>
        <v/>
      </c>
      <c r="D119" s="357"/>
      <c r="E119" s="250"/>
      <c r="F119" s="250"/>
      <c r="G119" s="250"/>
      <c r="H119" s="250"/>
      <c r="I119" s="250"/>
      <c r="J119" s="250"/>
      <c r="K119" s="250"/>
      <c r="L119" s="250"/>
      <c r="M119" s="250">
        <f t="shared" si="1"/>
        <v>0</v>
      </c>
      <c r="N119" s="274">
        <f t="shared" si="2"/>
        <v>0</v>
      </c>
      <c r="P119" s="355"/>
      <c r="Q119" s="355"/>
      <c r="R119" s="355"/>
      <c r="S119" s="355"/>
      <c r="T119" s="355"/>
      <c r="U119" s="355"/>
      <c r="V119" s="355"/>
      <c r="W119" s="355"/>
      <c r="X119" s="192"/>
      <c r="AC119" s="6"/>
      <c r="AD119" s="7"/>
      <c r="AE119" s="8"/>
      <c r="AF119" s="7"/>
      <c r="AO119" s="228"/>
      <c r="AP119" s="10"/>
      <c r="AQ119" s="214"/>
      <c r="AR119" s="214"/>
      <c r="AS119" s="230"/>
      <c r="AT119" s="218"/>
      <c r="AU119" s="218"/>
      <c r="AV119" s="217"/>
      <c r="AW119" s="241"/>
      <c r="AX119" s="217"/>
      <c r="AY119" s="218"/>
      <c r="AZ119" s="218"/>
      <c r="BA119" s="220"/>
      <c r="BB119" s="234"/>
      <c r="BC119" s="214"/>
    </row>
    <row r="120" spans="1:55" s="208" customFormat="1" ht="15.75" hidden="1" customHeight="1" x14ac:dyDescent="0.2">
      <c r="A120" s="196" t="s">
        <v>2713</v>
      </c>
      <c r="B120" s="236"/>
      <c r="C120" s="356" t="str">
        <f>IF(B120="","",VLOOKUP(B120,Упутство!$BE$2:$BF$1700,2,FALSE))</f>
        <v/>
      </c>
      <c r="D120" s="357"/>
      <c r="E120" s="250"/>
      <c r="F120" s="250"/>
      <c r="G120" s="250"/>
      <c r="H120" s="250"/>
      <c r="I120" s="250"/>
      <c r="J120" s="250"/>
      <c r="K120" s="250"/>
      <c r="L120" s="250"/>
      <c r="M120" s="250">
        <f t="shared" si="1"/>
        <v>0</v>
      </c>
      <c r="N120" s="274">
        <f t="shared" si="2"/>
        <v>0</v>
      </c>
      <c r="P120" s="355"/>
      <c r="Q120" s="355"/>
      <c r="R120" s="355"/>
      <c r="S120" s="355"/>
      <c r="T120" s="355"/>
      <c r="U120" s="355"/>
      <c r="V120" s="355"/>
      <c r="W120" s="355"/>
      <c r="X120" s="192"/>
      <c r="AC120" s="6"/>
      <c r="AD120" s="7"/>
      <c r="AE120" s="8"/>
      <c r="AF120" s="7"/>
      <c r="AO120" s="228"/>
      <c r="AP120" s="10"/>
      <c r="AQ120" s="214"/>
      <c r="AR120" s="214"/>
      <c r="AS120" s="230"/>
      <c r="AT120" s="218"/>
      <c r="AU120" s="218"/>
      <c r="AV120" s="217"/>
      <c r="AW120" s="241"/>
      <c r="AX120" s="217"/>
      <c r="AY120" s="218"/>
      <c r="AZ120" s="218"/>
      <c r="BA120" s="220"/>
      <c r="BB120" s="234"/>
      <c r="BC120" s="214"/>
    </row>
    <row r="121" spans="1:55" s="208" customFormat="1" ht="22.5" customHeight="1" x14ac:dyDescent="0.2">
      <c r="A121" s="272" t="s">
        <v>2714</v>
      </c>
      <c r="B121" s="270">
        <v>431000</v>
      </c>
      <c r="C121" s="302" t="str">
        <f>IF(B121="","",VLOOKUP(B121,Упутство!$BE$2:$BF$1700,2,FALSE))</f>
        <v xml:space="preserve">Амортизација некретнина и опреме                                                                   </v>
      </c>
      <c r="D121" s="304"/>
      <c r="E121" s="271">
        <f>SUM(E122:E123)</f>
        <v>0</v>
      </c>
      <c r="F121" s="271">
        <f t="shared" ref="F121:L121" si="15">SUM(F122:F123)</f>
        <v>0</v>
      </c>
      <c r="G121" s="271">
        <f t="shared" si="15"/>
        <v>0</v>
      </c>
      <c r="H121" s="271">
        <f t="shared" si="15"/>
        <v>0</v>
      </c>
      <c r="I121" s="271">
        <f t="shared" si="15"/>
        <v>0</v>
      </c>
      <c r="J121" s="271">
        <f t="shared" si="15"/>
        <v>0</v>
      </c>
      <c r="K121" s="271">
        <f t="shared" si="15"/>
        <v>0</v>
      </c>
      <c r="L121" s="271">
        <f t="shared" si="15"/>
        <v>0</v>
      </c>
      <c r="M121" s="271">
        <f t="shared" si="1"/>
        <v>0</v>
      </c>
      <c r="N121" s="273">
        <f t="shared" si="2"/>
        <v>0</v>
      </c>
      <c r="P121" s="355"/>
      <c r="Q121" s="355"/>
      <c r="R121" s="355"/>
      <c r="S121" s="355"/>
      <c r="T121" s="355"/>
      <c r="U121" s="355"/>
      <c r="V121" s="355"/>
      <c r="W121" s="355"/>
      <c r="X121" s="192"/>
      <c r="AC121" s="6"/>
      <c r="AD121" s="7"/>
      <c r="AE121" s="8"/>
      <c r="AF121" s="7"/>
      <c r="AO121" s="228"/>
      <c r="AP121" s="10"/>
      <c r="AQ121" s="214"/>
      <c r="AR121" s="214"/>
      <c r="AS121" s="230"/>
      <c r="AT121" s="218"/>
      <c r="AU121" s="218"/>
      <c r="AV121" s="217"/>
      <c r="AW121" s="241"/>
      <c r="AX121" s="217"/>
      <c r="AY121" s="218"/>
      <c r="AZ121" s="218"/>
      <c r="BA121" s="220"/>
      <c r="BB121" s="234"/>
      <c r="BC121" s="214"/>
    </row>
    <row r="122" spans="1:55" s="208" customFormat="1" ht="15.75" hidden="1" customHeight="1" x14ac:dyDescent="0.2">
      <c r="A122" s="196" t="s">
        <v>2715</v>
      </c>
      <c r="B122" s="236"/>
      <c r="C122" s="356" t="str">
        <f>IF(B122="","",VLOOKUP(B122,Упутство!$BE$2:$BF$1700,2,FALSE))</f>
        <v/>
      </c>
      <c r="D122" s="357"/>
      <c r="E122" s="250"/>
      <c r="F122" s="250"/>
      <c r="G122" s="250"/>
      <c r="H122" s="250"/>
      <c r="I122" s="250"/>
      <c r="J122" s="250"/>
      <c r="K122" s="250"/>
      <c r="L122" s="250"/>
      <c r="M122" s="250">
        <f t="shared" si="1"/>
        <v>0</v>
      </c>
      <c r="N122" s="274">
        <f t="shared" si="2"/>
        <v>0</v>
      </c>
      <c r="P122" s="355"/>
      <c r="Q122" s="355"/>
      <c r="R122" s="355"/>
      <c r="S122" s="355"/>
      <c r="T122" s="355"/>
      <c r="U122" s="355"/>
      <c r="V122" s="355"/>
      <c r="W122" s="355"/>
      <c r="X122" s="192"/>
      <c r="AC122" s="6"/>
      <c r="AD122" s="7"/>
      <c r="AE122" s="8"/>
      <c r="AF122" s="7"/>
      <c r="AO122" s="228"/>
      <c r="AP122" s="10"/>
      <c r="AQ122" s="214"/>
      <c r="AR122" s="214"/>
      <c r="AS122" s="230" t="s">
        <v>374</v>
      </c>
      <c r="AT122" s="218"/>
      <c r="AU122" s="218"/>
      <c r="AV122" s="217"/>
      <c r="AW122" s="241"/>
      <c r="AX122" s="217"/>
      <c r="AY122" s="218"/>
      <c r="AZ122" s="218"/>
      <c r="BA122" s="220">
        <v>531</v>
      </c>
      <c r="BB122" s="242" t="s">
        <v>156</v>
      </c>
      <c r="BC122" s="214"/>
    </row>
    <row r="123" spans="1:55" s="208" customFormat="1" ht="15.75" hidden="1" customHeight="1" x14ac:dyDescent="0.2">
      <c r="A123" s="196" t="s">
        <v>2716</v>
      </c>
      <c r="B123" s="236"/>
      <c r="C123" s="356" t="str">
        <f>IF(B123="","",VLOOKUP(B123,Упутство!$BE$2:$BF$1700,2,FALSE))</f>
        <v/>
      </c>
      <c r="D123" s="357"/>
      <c r="E123" s="250"/>
      <c r="F123" s="250"/>
      <c r="G123" s="250"/>
      <c r="H123" s="250"/>
      <c r="I123" s="250"/>
      <c r="J123" s="250"/>
      <c r="K123" s="250"/>
      <c r="L123" s="250"/>
      <c r="M123" s="250">
        <f t="shared" si="1"/>
        <v>0</v>
      </c>
      <c r="N123" s="274">
        <f t="shared" si="2"/>
        <v>0</v>
      </c>
      <c r="P123" s="355"/>
      <c r="Q123" s="355"/>
      <c r="R123" s="355"/>
      <c r="S123" s="355"/>
      <c r="T123" s="355"/>
      <c r="U123" s="355"/>
      <c r="V123" s="355"/>
      <c r="W123" s="355"/>
      <c r="X123" s="192"/>
      <c r="AC123" s="6"/>
      <c r="AD123" s="7"/>
      <c r="AE123" s="8"/>
      <c r="AF123" s="7"/>
      <c r="AO123" s="226"/>
      <c r="AP123" s="213"/>
      <c r="AQ123" s="214"/>
      <c r="AR123" s="214"/>
      <c r="AS123" s="230" t="s">
        <v>375</v>
      </c>
      <c r="AT123" s="218"/>
      <c r="AU123" s="218"/>
      <c r="AV123" s="217"/>
      <c r="AW123" s="241"/>
      <c r="AX123" s="217"/>
      <c r="AY123" s="218"/>
      <c r="AZ123" s="218"/>
      <c r="BA123" s="220">
        <v>541</v>
      </c>
      <c r="BB123" s="238" t="s">
        <v>188</v>
      </c>
      <c r="BC123" s="214"/>
    </row>
    <row r="124" spans="1:55" s="208" customFormat="1" ht="15.75" customHeight="1" x14ac:dyDescent="0.2">
      <c r="A124" s="272" t="s">
        <v>2717</v>
      </c>
      <c r="B124" s="270">
        <v>441000</v>
      </c>
      <c r="C124" s="302" t="str">
        <f>IF(B124="","",VLOOKUP(B124,Упутство!$BE$2:$BF$1700,2,FALSE))</f>
        <v xml:space="preserve">Отплата  домаћих камата                                                                   </v>
      </c>
      <c r="D124" s="304"/>
      <c r="E124" s="271">
        <f>SUM(E125:E126)</f>
        <v>0</v>
      </c>
      <c r="F124" s="271">
        <f t="shared" ref="F124:L124" si="16">SUM(F125:F126)</f>
        <v>0</v>
      </c>
      <c r="G124" s="271">
        <f t="shared" si="16"/>
        <v>0</v>
      </c>
      <c r="H124" s="271">
        <f t="shared" si="16"/>
        <v>0</v>
      </c>
      <c r="I124" s="271">
        <f t="shared" si="16"/>
        <v>0</v>
      </c>
      <c r="J124" s="271">
        <f t="shared" si="16"/>
        <v>0</v>
      </c>
      <c r="K124" s="271">
        <f t="shared" si="16"/>
        <v>0</v>
      </c>
      <c r="L124" s="271">
        <f t="shared" si="16"/>
        <v>0</v>
      </c>
      <c r="M124" s="271">
        <f t="shared" si="1"/>
        <v>0</v>
      </c>
      <c r="N124" s="273">
        <f t="shared" si="2"/>
        <v>0</v>
      </c>
      <c r="P124" s="355"/>
      <c r="Q124" s="355"/>
      <c r="R124" s="355"/>
      <c r="S124" s="355"/>
      <c r="T124" s="355"/>
      <c r="U124" s="355"/>
      <c r="V124" s="355"/>
      <c r="W124" s="355"/>
      <c r="X124" s="192"/>
      <c r="AC124" s="6"/>
      <c r="AD124" s="7"/>
      <c r="AE124" s="8"/>
      <c r="AF124" s="7"/>
      <c r="AO124" s="228"/>
      <c r="AP124" s="10"/>
      <c r="AQ124" s="214"/>
      <c r="AR124" s="214"/>
      <c r="AS124" s="230" t="s">
        <v>376</v>
      </c>
      <c r="AT124" s="218"/>
      <c r="AU124" s="218"/>
      <c r="AV124" s="217"/>
      <c r="AW124" s="240"/>
      <c r="AX124" s="217"/>
      <c r="AY124" s="218"/>
      <c r="AZ124" s="218"/>
      <c r="BA124" s="220">
        <v>542</v>
      </c>
      <c r="BB124" s="238" t="s">
        <v>189</v>
      </c>
      <c r="BC124" s="214"/>
    </row>
    <row r="125" spans="1:55" s="208" customFormat="1" ht="15.75" hidden="1" customHeight="1" x14ac:dyDescent="0.2">
      <c r="A125" s="196" t="s">
        <v>2718</v>
      </c>
      <c r="B125" s="236"/>
      <c r="C125" s="356" t="str">
        <f>IF(B125="","",VLOOKUP(B125,Упутство!$BE$2:$BF$1700,2,FALSE))</f>
        <v/>
      </c>
      <c r="D125" s="357"/>
      <c r="E125" s="250"/>
      <c r="F125" s="250"/>
      <c r="G125" s="250"/>
      <c r="H125" s="250"/>
      <c r="I125" s="250"/>
      <c r="J125" s="250"/>
      <c r="K125" s="250"/>
      <c r="L125" s="250"/>
      <c r="M125" s="250">
        <f t="shared" si="1"/>
        <v>0</v>
      </c>
      <c r="N125" s="274">
        <f t="shared" si="2"/>
        <v>0</v>
      </c>
      <c r="P125" s="355"/>
      <c r="Q125" s="355"/>
      <c r="R125" s="355"/>
      <c r="S125" s="355"/>
      <c r="T125" s="355"/>
      <c r="U125" s="355"/>
      <c r="V125" s="355"/>
      <c r="W125" s="355"/>
      <c r="X125" s="192"/>
      <c r="AC125" s="6"/>
      <c r="AD125" s="7"/>
      <c r="AE125" s="8"/>
      <c r="AF125" s="7"/>
      <c r="AO125" s="228"/>
      <c r="AP125" s="10"/>
      <c r="AQ125" s="214"/>
      <c r="AR125" s="214"/>
      <c r="AS125" s="230" t="s">
        <v>377</v>
      </c>
      <c r="AT125" s="218"/>
      <c r="AU125" s="218"/>
      <c r="AV125" s="217"/>
      <c r="AW125" s="241"/>
      <c r="AX125" s="217"/>
      <c r="AY125" s="218"/>
      <c r="AZ125" s="218"/>
      <c r="BA125" s="220">
        <v>543</v>
      </c>
      <c r="BB125" s="234" t="s">
        <v>157</v>
      </c>
      <c r="BC125" s="214"/>
    </row>
    <row r="126" spans="1:55" s="208" customFormat="1" ht="15.75" hidden="1" customHeight="1" x14ac:dyDescent="0.2">
      <c r="A126" s="196" t="s">
        <v>2719</v>
      </c>
      <c r="B126" s="236"/>
      <c r="C126" s="356" t="str">
        <f>IF(B126="","",VLOOKUP(B126,Упутство!$BE$2:$BF$1700,2,FALSE))</f>
        <v/>
      </c>
      <c r="D126" s="357"/>
      <c r="E126" s="250"/>
      <c r="F126" s="250"/>
      <c r="G126" s="250"/>
      <c r="H126" s="250"/>
      <c r="I126" s="250"/>
      <c r="J126" s="250"/>
      <c r="K126" s="250"/>
      <c r="L126" s="250"/>
      <c r="M126" s="250">
        <f t="shared" si="1"/>
        <v>0</v>
      </c>
      <c r="N126" s="274">
        <f t="shared" si="2"/>
        <v>0</v>
      </c>
      <c r="P126" s="355"/>
      <c r="Q126" s="355"/>
      <c r="R126" s="355"/>
      <c r="S126" s="355"/>
      <c r="T126" s="355"/>
      <c r="U126" s="355"/>
      <c r="V126" s="355"/>
      <c r="W126" s="355"/>
      <c r="X126" s="192"/>
      <c r="AC126" s="6"/>
      <c r="AD126" s="7"/>
      <c r="AE126" s="8"/>
      <c r="AF126" s="7"/>
      <c r="AO126" s="228"/>
      <c r="AP126" s="10"/>
      <c r="AQ126" s="214"/>
      <c r="AR126" s="214"/>
      <c r="AS126" s="230" t="s">
        <v>378</v>
      </c>
      <c r="AT126" s="218"/>
      <c r="AU126" s="218"/>
      <c r="AV126" s="217"/>
      <c r="AW126" s="241"/>
      <c r="AX126" s="217"/>
      <c r="AY126" s="218"/>
      <c r="AZ126" s="218"/>
      <c r="BA126" s="220">
        <v>551</v>
      </c>
      <c r="BB126" s="234" t="s">
        <v>158</v>
      </c>
      <c r="BC126" s="214"/>
    </row>
    <row r="127" spans="1:55" s="208" customFormat="1" ht="14.25" customHeight="1" x14ac:dyDescent="0.2">
      <c r="A127" s="272" t="s">
        <v>2720</v>
      </c>
      <c r="B127" s="270">
        <v>451000</v>
      </c>
      <c r="C127" s="302" t="str">
        <f>IF(B127="","",VLOOKUP(B127,Упутство!$BE$2:$BF$1700,2,FALSE))</f>
        <v xml:space="preserve">Субвенције јавним нефинансијским предузећима и организацијама                                                                 </v>
      </c>
      <c r="D127" s="304"/>
      <c r="E127" s="271">
        <f>SUM(E128:E131)</f>
        <v>0</v>
      </c>
      <c r="F127" s="271">
        <f t="shared" ref="F127:L127" si="17">SUM(F128:F131)</f>
        <v>0</v>
      </c>
      <c r="G127" s="271">
        <f t="shared" si="17"/>
        <v>0</v>
      </c>
      <c r="H127" s="271">
        <f t="shared" si="17"/>
        <v>0</v>
      </c>
      <c r="I127" s="271">
        <f t="shared" si="17"/>
        <v>0</v>
      </c>
      <c r="J127" s="271">
        <f t="shared" si="17"/>
        <v>0</v>
      </c>
      <c r="K127" s="271">
        <f t="shared" si="17"/>
        <v>0</v>
      </c>
      <c r="L127" s="271">
        <f t="shared" si="17"/>
        <v>0</v>
      </c>
      <c r="M127" s="271">
        <f t="shared" si="1"/>
        <v>0</v>
      </c>
      <c r="N127" s="273">
        <f t="shared" si="2"/>
        <v>0</v>
      </c>
      <c r="P127" s="355"/>
      <c r="Q127" s="355"/>
      <c r="R127" s="355"/>
      <c r="S127" s="355"/>
      <c r="T127" s="355"/>
      <c r="U127" s="355"/>
      <c r="V127" s="355"/>
      <c r="W127" s="355"/>
      <c r="X127" s="192"/>
      <c r="AC127" s="6"/>
      <c r="AD127" s="7"/>
      <c r="AE127" s="8"/>
      <c r="AF127" s="7"/>
      <c r="AO127" s="228"/>
      <c r="AP127" s="10"/>
      <c r="AQ127" s="214"/>
      <c r="AR127" s="214"/>
      <c r="AS127" s="230"/>
      <c r="AT127" s="218"/>
      <c r="AU127" s="218"/>
      <c r="AV127" s="217"/>
      <c r="AW127" s="241"/>
      <c r="AX127" s="217"/>
      <c r="AY127" s="218"/>
      <c r="AZ127" s="218"/>
      <c r="BA127" s="220"/>
      <c r="BB127" s="234"/>
      <c r="BC127" s="214"/>
    </row>
    <row r="128" spans="1:55" s="208" customFormat="1" ht="14.25" hidden="1" customHeight="1" x14ac:dyDescent="0.2">
      <c r="A128" s="196" t="s">
        <v>2721</v>
      </c>
      <c r="B128" s="236"/>
      <c r="C128" s="356" t="str">
        <f>IF(B128="","",VLOOKUP(B128,Упутство!$BE$2:$BF$1700,2,FALSE))</f>
        <v/>
      </c>
      <c r="D128" s="357"/>
      <c r="E128" s="250"/>
      <c r="F128" s="250"/>
      <c r="G128" s="250"/>
      <c r="H128" s="250"/>
      <c r="I128" s="250"/>
      <c r="J128" s="250"/>
      <c r="K128" s="250"/>
      <c r="L128" s="250"/>
      <c r="M128" s="250">
        <f t="shared" si="1"/>
        <v>0</v>
      </c>
      <c r="N128" s="274">
        <f t="shared" si="2"/>
        <v>0</v>
      </c>
      <c r="P128" s="355"/>
      <c r="Q128" s="355"/>
      <c r="R128" s="355"/>
      <c r="S128" s="355"/>
      <c r="T128" s="355"/>
      <c r="U128" s="355"/>
      <c r="V128" s="355"/>
      <c r="W128" s="355"/>
      <c r="X128" s="192"/>
      <c r="AC128" s="6"/>
      <c r="AD128" s="7"/>
      <c r="AE128" s="8"/>
      <c r="AF128" s="7"/>
      <c r="AO128" s="228"/>
      <c r="AP128" s="10"/>
      <c r="AQ128" s="214"/>
      <c r="AR128" s="214"/>
      <c r="AS128" s="230"/>
      <c r="AT128" s="218"/>
      <c r="AU128" s="218"/>
      <c r="AV128" s="217"/>
      <c r="AW128" s="241"/>
      <c r="AX128" s="217"/>
      <c r="AY128" s="218"/>
      <c r="AZ128" s="218"/>
      <c r="BA128" s="220"/>
      <c r="BB128" s="234"/>
      <c r="BC128" s="214"/>
    </row>
    <row r="129" spans="1:55" s="208" customFormat="1" ht="14.25" hidden="1" customHeight="1" x14ac:dyDescent="0.2">
      <c r="A129" s="196" t="s">
        <v>2722</v>
      </c>
      <c r="B129" s="236"/>
      <c r="C129" s="356" t="str">
        <f>IF(B129="","",VLOOKUP(B129,Упутство!$BE$2:$BF$1700,2,FALSE))</f>
        <v/>
      </c>
      <c r="D129" s="357"/>
      <c r="E129" s="250"/>
      <c r="F129" s="250"/>
      <c r="G129" s="250"/>
      <c r="H129" s="250"/>
      <c r="I129" s="250"/>
      <c r="J129" s="250"/>
      <c r="K129" s="250"/>
      <c r="L129" s="250"/>
      <c r="M129" s="250">
        <f t="shared" si="1"/>
        <v>0</v>
      </c>
      <c r="N129" s="274">
        <f t="shared" si="2"/>
        <v>0</v>
      </c>
      <c r="P129" s="355"/>
      <c r="Q129" s="355"/>
      <c r="R129" s="355"/>
      <c r="S129" s="355"/>
      <c r="T129" s="355"/>
      <c r="U129" s="355"/>
      <c r="V129" s="355"/>
      <c r="W129" s="355"/>
      <c r="X129" s="192"/>
      <c r="AC129" s="6"/>
      <c r="AD129" s="7"/>
      <c r="AE129" s="8"/>
      <c r="AF129" s="7"/>
      <c r="AO129" s="228"/>
      <c r="AP129" s="10"/>
      <c r="AQ129" s="214"/>
      <c r="AR129" s="214"/>
      <c r="AS129" s="230"/>
      <c r="AT129" s="218"/>
      <c r="AU129" s="218"/>
      <c r="AV129" s="217"/>
      <c r="AW129" s="241"/>
      <c r="AX129" s="217"/>
      <c r="AY129" s="218"/>
      <c r="AZ129" s="218"/>
      <c r="BA129" s="220"/>
      <c r="BB129" s="234"/>
      <c r="BC129" s="214"/>
    </row>
    <row r="130" spans="1:55" s="208" customFormat="1" ht="14.25" hidden="1" customHeight="1" x14ac:dyDescent="0.2">
      <c r="A130" s="196" t="s">
        <v>2723</v>
      </c>
      <c r="B130" s="236"/>
      <c r="C130" s="356" t="str">
        <f>IF(B130="","",VLOOKUP(B130,Упутство!$BE$2:$BF$1700,2,FALSE))</f>
        <v/>
      </c>
      <c r="D130" s="357"/>
      <c r="E130" s="250"/>
      <c r="F130" s="250"/>
      <c r="G130" s="250"/>
      <c r="H130" s="250"/>
      <c r="I130" s="250"/>
      <c r="J130" s="250"/>
      <c r="K130" s="250"/>
      <c r="L130" s="250"/>
      <c r="M130" s="250">
        <f t="shared" si="1"/>
        <v>0</v>
      </c>
      <c r="N130" s="274">
        <f t="shared" si="2"/>
        <v>0</v>
      </c>
      <c r="P130" s="355"/>
      <c r="Q130" s="355"/>
      <c r="R130" s="355"/>
      <c r="S130" s="355"/>
      <c r="T130" s="355"/>
      <c r="U130" s="355"/>
      <c r="V130" s="355"/>
      <c r="W130" s="355"/>
      <c r="X130" s="192"/>
      <c r="AC130" s="6"/>
      <c r="AD130" s="7"/>
      <c r="AE130" s="8"/>
      <c r="AF130" s="7"/>
      <c r="AO130" s="228"/>
      <c r="AP130" s="10"/>
      <c r="AQ130" s="214"/>
      <c r="AR130" s="214"/>
      <c r="AS130" s="230"/>
      <c r="AT130" s="218"/>
      <c r="AU130" s="218"/>
      <c r="AV130" s="217"/>
      <c r="AW130" s="241"/>
      <c r="AX130" s="217"/>
      <c r="AY130" s="218"/>
      <c r="AZ130" s="218"/>
      <c r="BA130" s="220"/>
      <c r="BB130" s="234"/>
      <c r="BC130" s="214"/>
    </row>
    <row r="131" spans="1:55" s="208" customFormat="1" ht="15.75" hidden="1" customHeight="1" x14ac:dyDescent="0.2">
      <c r="A131" s="196" t="s">
        <v>2724</v>
      </c>
      <c r="B131" s="236"/>
      <c r="C131" s="356" t="str">
        <f>IF(B131="","",VLOOKUP(B131,Упутство!$BE$2:$BF$1700,2,FALSE))</f>
        <v/>
      </c>
      <c r="D131" s="357"/>
      <c r="E131" s="250"/>
      <c r="F131" s="250"/>
      <c r="G131" s="250"/>
      <c r="H131" s="250"/>
      <c r="I131" s="250"/>
      <c r="J131" s="250"/>
      <c r="K131" s="250"/>
      <c r="L131" s="250"/>
      <c r="M131" s="250">
        <f t="shared" si="1"/>
        <v>0</v>
      </c>
      <c r="N131" s="274">
        <f t="shared" si="2"/>
        <v>0</v>
      </c>
      <c r="P131" s="355"/>
      <c r="Q131" s="355"/>
      <c r="R131" s="355"/>
      <c r="S131" s="355"/>
      <c r="T131" s="355"/>
      <c r="U131" s="355"/>
      <c r="V131" s="355"/>
      <c r="W131" s="355"/>
      <c r="X131" s="192"/>
      <c r="AC131" s="6"/>
      <c r="AD131" s="7"/>
      <c r="AE131" s="8"/>
      <c r="AF131" s="7"/>
      <c r="AO131" s="228"/>
      <c r="AP131" s="10"/>
      <c r="AQ131" s="214"/>
      <c r="AR131" s="214"/>
      <c r="AS131" s="230"/>
      <c r="AT131" s="218"/>
      <c r="AU131" s="218"/>
      <c r="AV131" s="217"/>
      <c r="AW131" s="241"/>
      <c r="AX131" s="217"/>
      <c r="AY131" s="218"/>
      <c r="AZ131" s="218"/>
      <c r="BA131" s="220"/>
      <c r="BB131" s="234"/>
      <c r="BC131" s="214"/>
    </row>
    <row r="132" spans="1:55" s="208" customFormat="1" ht="26.25" customHeight="1" x14ac:dyDescent="0.2">
      <c r="A132" s="272" t="s">
        <v>2725</v>
      </c>
      <c r="B132" s="270">
        <v>463000</v>
      </c>
      <c r="C132" s="302" t="str">
        <f>IF(B132="","",VLOOKUP(B132,Упутство!$BE$2:$BF$1700,2,FALSE))</f>
        <v xml:space="preserve">Трансфери осталим нивоима власти                                                                   </v>
      </c>
      <c r="D132" s="304"/>
      <c r="E132" s="271">
        <f>SUM(E133:E136)</f>
        <v>0</v>
      </c>
      <c r="F132" s="271">
        <f t="shared" ref="F132:L132" si="18">SUM(F133:F136)</f>
        <v>0</v>
      </c>
      <c r="G132" s="271">
        <f t="shared" si="18"/>
        <v>0</v>
      </c>
      <c r="H132" s="271">
        <f t="shared" si="18"/>
        <v>0</v>
      </c>
      <c r="I132" s="271">
        <f t="shared" si="18"/>
        <v>0</v>
      </c>
      <c r="J132" s="271">
        <f t="shared" si="18"/>
        <v>0</v>
      </c>
      <c r="K132" s="271">
        <f t="shared" si="18"/>
        <v>0</v>
      </c>
      <c r="L132" s="271">
        <f t="shared" si="18"/>
        <v>0</v>
      </c>
      <c r="M132" s="271">
        <f t="shared" si="1"/>
        <v>0</v>
      </c>
      <c r="N132" s="273">
        <f t="shared" si="2"/>
        <v>0</v>
      </c>
      <c r="P132" s="355"/>
      <c r="Q132" s="355"/>
      <c r="R132" s="355"/>
      <c r="S132" s="355"/>
      <c r="T132" s="355"/>
      <c r="U132" s="355"/>
      <c r="V132" s="355"/>
      <c r="W132" s="355"/>
      <c r="X132" s="192"/>
      <c r="AC132" s="6"/>
      <c r="AD132" s="7"/>
      <c r="AE132" s="8"/>
      <c r="AF132" s="7"/>
      <c r="AO132" s="228"/>
      <c r="AP132" s="10"/>
      <c r="AQ132" s="214"/>
      <c r="AR132" s="214"/>
      <c r="AS132" s="230"/>
      <c r="AT132" s="218"/>
      <c r="AU132" s="218"/>
      <c r="AV132" s="217"/>
      <c r="AW132" s="241"/>
      <c r="AX132" s="217"/>
      <c r="AY132" s="218"/>
      <c r="AZ132" s="218"/>
      <c r="BA132" s="220"/>
      <c r="BB132" s="234"/>
      <c r="BC132" s="214"/>
    </row>
    <row r="133" spans="1:55" s="208" customFormat="1" ht="15.75" hidden="1" customHeight="1" x14ac:dyDescent="0.2">
      <c r="A133" s="196" t="s">
        <v>2726</v>
      </c>
      <c r="B133" s="236"/>
      <c r="C133" s="356" t="str">
        <f>IF(B133="","",VLOOKUP(B133,Упутство!$BE$2:$BF$1700,2,FALSE))</f>
        <v/>
      </c>
      <c r="D133" s="357"/>
      <c r="E133" s="250"/>
      <c r="F133" s="250"/>
      <c r="G133" s="250"/>
      <c r="H133" s="250"/>
      <c r="I133" s="250"/>
      <c r="J133" s="250"/>
      <c r="K133" s="250"/>
      <c r="L133" s="250"/>
      <c r="M133" s="250">
        <f t="shared" si="1"/>
        <v>0</v>
      </c>
      <c r="N133" s="274">
        <f t="shared" si="2"/>
        <v>0</v>
      </c>
      <c r="P133" s="355"/>
      <c r="Q133" s="355"/>
      <c r="R133" s="355"/>
      <c r="S133" s="355"/>
      <c r="T133" s="355"/>
      <c r="U133" s="355"/>
      <c r="V133" s="355"/>
      <c r="W133" s="355"/>
      <c r="X133" s="192"/>
      <c r="AC133" s="6"/>
      <c r="AD133" s="7"/>
      <c r="AE133" s="8"/>
      <c r="AF133" s="7"/>
      <c r="AO133" s="228"/>
      <c r="AP133" s="10"/>
      <c r="AQ133" s="214"/>
      <c r="AR133" s="214"/>
      <c r="AS133" s="230"/>
      <c r="AT133" s="218"/>
      <c r="AU133" s="218"/>
      <c r="AV133" s="217"/>
      <c r="AW133" s="241"/>
      <c r="AX133" s="217"/>
      <c r="AY133" s="218"/>
      <c r="AZ133" s="218"/>
      <c r="BA133" s="220"/>
      <c r="BB133" s="234"/>
      <c r="BC133" s="214"/>
    </row>
    <row r="134" spans="1:55" s="208" customFormat="1" ht="15.75" hidden="1" customHeight="1" x14ac:dyDescent="0.2">
      <c r="A134" s="196" t="s">
        <v>2727</v>
      </c>
      <c r="B134" s="236"/>
      <c r="C134" s="356"/>
      <c r="D134" s="357"/>
      <c r="E134" s="250"/>
      <c r="F134" s="250"/>
      <c r="G134" s="250"/>
      <c r="H134" s="250"/>
      <c r="I134" s="250"/>
      <c r="J134" s="250"/>
      <c r="K134" s="250"/>
      <c r="L134" s="250"/>
      <c r="M134" s="250">
        <f t="shared" si="1"/>
        <v>0</v>
      </c>
      <c r="N134" s="274">
        <f t="shared" si="2"/>
        <v>0</v>
      </c>
      <c r="P134" s="355"/>
      <c r="Q134" s="355"/>
      <c r="R134" s="355"/>
      <c r="S134" s="355"/>
      <c r="T134" s="355"/>
      <c r="U134" s="355"/>
      <c r="V134" s="355"/>
      <c r="W134" s="355"/>
      <c r="X134" s="192"/>
      <c r="AC134" s="6"/>
      <c r="AD134" s="7"/>
      <c r="AE134" s="8"/>
      <c r="AF134" s="7"/>
      <c r="AO134" s="228"/>
      <c r="AP134" s="10"/>
      <c r="AQ134" s="214"/>
      <c r="AR134" s="214"/>
      <c r="AS134" s="230"/>
      <c r="AT134" s="218"/>
      <c r="AU134" s="218"/>
      <c r="AV134" s="217"/>
      <c r="AW134" s="241"/>
      <c r="AX134" s="217"/>
      <c r="AY134" s="218"/>
      <c r="AZ134" s="218"/>
      <c r="BA134" s="220"/>
      <c r="BB134" s="234"/>
      <c r="BC134" s="214"/>
    </row>
    <row r="135" spans="1:55" s="208" customFormat="1" ht="15.75" hidden="1" customHeight="1" x14ac:dyDescent="0.2">
      <c r="A135" s="196" t="s">
        <v>2728</v>
      </c>
      <c r="B135" s="236"/>
      <c r="C135" s="356" t="str">
        <f>IF(B135="","",VLOOKUP(B135,Упутство!$BE$2:$BF$1700,2,FALSE))</f>
        <v/>
      </c>
      <c r="D135" s="357"/>
      <c r="E135" s="250"/>
      <c r="F135" s="250"/>
      <c r="G135" s="250"/>
      <c r="H135" s="250"/>
      <c r="I135" s="250"/>
      <c r="J135" s="250"/>
      <c r="K135" s="250"/>
      <c r="L135" s="250"/>
      <c r="M135" s="250">
        <f t="shared" si="1"/>
        <v>0</v>
      </c>
      <c r="N135" s="274">
        <f t="shared" si="2"/>
        <v>0</v>
      </c>
      <c r="P135" s="355"/>
      <c r="Q135" s="355"/>
      <c r="R135" s="355"/>
      <c r="S135" s="355"/>
      <c r="T135" s="355"/>
      <c r="U135" s="355"/>
      <c r="V135" s="355"/>
      <c r="W135" s="355"/>
      <c r="X135" s="192"/>
      <c r="AC135" s="6"/>
      <c r="AD135" s="7"/>
      <c r="AE135" s="8"/>
      <c r="AF135" s="7"/>
      <c r="AO135" s="228"/>
      <c r="AP135" s="10"/>
      <c r="AQ135" s="214"/>
      <c r="AR135" s="214"/>
      <c r="AS135" s="230"/>
      <c r="AT135" s="218"/>
      <c r="AU135" s="218"/>
      <c r="AV135" s="217"/>
      <c r="AW135" s="241"/>
      <c r="AX135" s="217"/>
      <c r="AY135" s="218"/>
      <c r="AZ135" s="218"/>
      <c r="BA135" s="220"/>
      <c r="BB135" s="234"/>
      <c r="BC135" s="214"/>
    </row>
    <row r="136" spans="1:55" s="208" customFormat="1" ht="15.75" hidden="1" customHeight="1" x14ac:dyDescent="0.2">
      <c r="A136" s="196" t="s">
        <v>2729</v>
      </c>
      <c r="B136" s="236"/>
      <c r="C136" s="356" t="str">
        <f>IF(B136="","",VLOOKUP(B136,Упутство!$BE$2:$BF$1700,2,FALSE))</f>
        <v/>
      </c>
      <c r="D136" s="357"/>
      <c r="E136" s="250"/>
      <c r="F136" s="250"/>
      <c r="G136" s="250"/>
      <c r="H136" s="250"/>
      <c r="I136" s="250"/>
      <c r="J136" s="250"/>
      <c r="K136" s="250"/>
      <c r="L136" s="250"/>
      <c r="M136" s="250">
        <f t="shared" si="1"/>
        <v>0</v>
      </c>
      <c r="N136" s="274">
        <f t="shared" si="2"/>
        <v>0</v>
      </c>
      <c r="P136" s="355"/>
      <c r="Q136" s="355"/>
      <c r="R136" s="355"/>
      <c r="S136" s="355"/>
      <c r="T136" s="355"/>
      <c r="U136" s="355"/>
      <c r="V136" s="355"/>
      <c r="W136" s="355"/>
      <c r="X136" s="192"/>
      <c r="AC136" s="6"/>
      <c r="AD136" s="7"/>
      <c r="AE136" s="8"/>
      <c r="AF136" s="7"/>
      <c r="AO136" s="228"/>
      <c r="AP136" s="10"/>
      <c r="AQ136" s="214"/>
      <c r="AR136" s="214"/>
      <c r="AS136" s="230"/>
      <c r="AT136" s="218"/>
      <c r="AU136" s="218"/>
      <c r="AV136" s="217"/>
      <c r="AW136" s="241"/>
      <c r="AX136" s="217"/>
      <c r="AY136" s="218"/>
      <c r="AZ136" s="218"/>
      <c r="BA136" s="220"/>
      <c r="BB136" s="234"/>
      <c r="BC136" s="214"/>
    </row>
    <row r="137" spans="1:55" s="208" customFormat="1" ht="24" customHeight="1" x14ac:dyDescent="0.2">
      <c r="A137" s="272" t="s">
        <v>2730</v>
      </c>
      <c r="B137" s="270">
        <v>472000</v>
      </c>
      <c r="C137" s="302" t="str">
        <f>IF(B137="","",VLOOKUP(B137,Упутство!$BE$2:$BF$1700,2,FALSE))</f>
        <v xml:space="preserve">Накнаде за социјалну заштиту из буџета                                                                 </v>
      </c>
      <c r="D137" s="304"/>
      <c r="E137" s="271">
        <f>SUM(E138:E140)</f>
        <v>0</v>
      </c>
      <c r="F137" s="271">
        <f t="shared" ref="F137:L137" si="19">SUM(F138:F140)</f>
        <v>0</v>
      </c>
      <c r="G137" s="271">
        <f t="shared" si="19"/>
        <v>0</v>
      </c>
      <c r="H137" s="271">
        <f t="shared" si="19"/>
        <v>0</v>
      </c>
      <c r="I137" s="271">
        <f t="shared" si="19"/>
        <v>0</v>
      </c>
      <c r="J137" s="271">
        <f t="shared" si="19"/>
        <v>0</v>
      </c>
      <c r="K137" s="271">
        <f t="shared" si="19"/>
        <v>0</v>
      </c>
      <c r="L137" s="271">
        <f t="shared" si="19"/>
        <v>0</v>
      </c>
      <c r="M137" s="271">
        <f t="shared" si="1"/>
        <v>0</v>
      </c>
      <c r="N137" s="273">
        <f t="shared" si="2"/>
        <v>0</v>
      </c>
      <c r="P137" s="355"/>
      <c r="Q137" s="355"/>
      <c r="R137" s="355"/>
      <c r="S137" s="355"/>
      <c r="T137" s="355"/>
      <c r="U137" s="355"/>
      <c r="V137" s="355"/>
      <c r="W137" s="355"/>
      <c r="X137" s="192"/>
      <c r="AC137" s="6"/>
      <c r="AD137" s="7"/>
      <c r="AE137" s="8"/>
      <c r="AF137" s="7"/>
      <c r="AO137" s="228"/>
      <c r="AP137" s="10"/>
      <c r="AQ137" s="214"/>
      <c r="AR137" s="214"/>
      <c r="AS137" s="230"/>
      <c r="AT137" s="218"/>
      <c r="AU137" s="218"/>
      <c r="AV137" s="217"/>
      <c r="AW137" s="241"/>
      <c r="AX137" s="217"/>
      <c r="AY137" s="218"/>
      <c r="AZ137" s="218"/>
      <c r="BA137" s="220"/>
      <c r="BB137" s="234"/>
      <c r="BC137" s="214"/>
    </row>
    <row r="138" spans="1:55" s="208" customFormat="1" ht="15.75" hidden="1" customHeight="1" x14ac:dyDescent="0.2">
      <c r="A138" s="196" t="s">
        <v>2731</v>
      </c>
      <c r="B138" s="236"/>
      <c r="C138" s="356" t="str">
        <f>IF(B138="","",VLOOKUP(B138,Упутство!$BE$2:$BF$1700,2,FALSE))</f>
        <v/>
      </c>
      <c r="D138" s="357"/>
      <c r="E138" s="250"/>
      <c r="F138" s="250"/>
      <c r="G138" s="250"/>
      <c r="H138" s="250"/>
      <c r="I138" s="250"/>
      <c r="J138" s="250"/>
      <c r="K138" s="250"/>
      <c r="L138" s="250"/>
      <c r="M138" s="250">
        <f t="shared" si="1"/>
        <v>0</v>
      </c>
      <c r="N138" s="274">
        <f t="shared" si="2"/>
        <v>0</v>
      </c>
      <c r="P138" s="355"/>
      <c r="Q138" s="355"/>
      <c r="R138" s="355"/>
      <c r="S138" s="355"/>
      <c r="T138" s="355"/>
      <c r="U138" s="355"/>
      <c r="V138" s="355"/>
      <c r="W138" s="355"/>
      <c r="X138" s="192"/>
      <c r="AC138" s="6"/>
      <c r="AD138" s="7"/>
      <c r="AE138" s="8"/>
      <c r="AF138" s="7"/>
      <c r="AO138" s="228"/>
      <c r="AP138" s="10"/>
      <c r="AQ138" s="214"/>
      <c r="AR138" s="214"/>
      <c r="AS138" s="230"/>
      <c r="AT138" s="218"/>
      <c r="AU138" s="218"/>
      <c r="AV138" s="217"/>
      <c r="AW138" s="241"/>
      <c r="AX138" s="217"/>
      <c r="AY138" s="218"/>
      <c r="AZ138" s="218"/>
      <c r="BA138" s="220"/>
      <c r="BB138" s="234"/>
      <c r="BC138" s="214"/>
    </row>
    <row r="139" spans="1:55" s="208" customFormat="1" ht="15.75" hidden="1" customHeight="1" x14ac:dyDescent="0.2">
      <c r="A139" s="196" t="s">
        <v>2732</v>
      </c>
      <c r="B139" s="236"/>
      <c r="C139" s="356" t="str">
        <f>IF(B139="","",VLOOKUP(B139,Упутство!$BE$2:$BF$1700,2,FALSE))</f>
        <v/>
      </c>
      <c r="D139" s="357"/>
      <c r="E139" s="250"/>
      <c r="F139" s="250"/>
      <c r="G139" s="250"/>
      <c r="H139" s="250"/>
      <c r="I139" s="250"/>
      <c r="J139" s="250"/>
      <c r="K139" s="250"/>
      <c r="L139" s="250"/>
      <c r="M139" s="250">
        <f t="shared" si="1"/>
        <v>0</v>
      </c>
      <c r="N139" s="274">
        <f t="shared" si="2"/>
        <v>0</v>
      </c>
      <c r="P139" s="355"/>
      <c r="Q139" s="355"/>
      <c r="R139" s="355"/>
      <c r="S139" s="355"/>
      <c r="T139" s="355"/>
      <c r="U139" s="355"/>
      <c r="V139" s="355"/>
      <c r="W139" s="355"/>
      <c r="X139" s="192"/>
      <c r="AC139" s="6"/>
      <c r="AD139" s="7"/>
      <c r="AE139" s="8"/>
      <c r="AF139" s="7"/>
      <c r="AO139" s="228"/>
      <c r="AP139" s="10"/>
      <c r="AQ139" s="214"/>
      <c r="AR139" s="214"/>
      <c r="AS139" s="230"/>
      <c r="AT139" s="218"/>
      <c r="AU139" s="218"/>
      <c r="AV139" s="217"/>
      <c r="AW139" s="241"/>
      <c r="AX139" s="217"/>
      <c r="AY139" s="218"/>
      <c r="AZ139" s="218"/>
      <c r="BA139" s="220"/>
      <c r="BB139" s="234"/>
      <c r="BC139" s="214"/>
    </row>
    <row r="140" spans="1:55" s="208" customFormat="1" ht="15.75" hidden="1" customHeight="1" x14ac:dyDescent="0.2">
      <c r="A140" s="196" t="s">
        <v>2733</v>
      </c>
      <c r="B140" s="236"/>
      <c r="C140" s="356" t="str">
        <f>IF(B140="","",VLOOKUP(B140,Упутство!$BE$2:$BF$1700,2,FALSE))</f>
        <v/>
      </c>
      <c r="D140" s="357"/>
      <c r="E140" s="250"/>
      <c r="F140" s="250"/>
      <c r="G140" s="250"/>
      <c r="H140" s="250"/>
      <c r="I140" s="250"/>
      <c r="J140" s="250"/>
      <c r="K140" s="250"/>
      <c r="L140" s="250"/>
      <c r="M140" s="250">
        <f t="shared" si="1"/>
        <v>0</v>
      </c>
      <c r="N140" s="274">
        <f t="shared" si="2"/>
        <v>0</v>
      </c>
      <c r="P140" s="355"/>
      <c r="Q140" s="355"/>
      <c r="R140" s="355"/>
      <c r="S140" s="355"/>
      <c r="T140" s="355"/>
      <c r="U140" s="355"/>
      <c r="V140" s="355"/>
      <c r="W140" s="355"/>
      <c r="X140" s="192"/>
      <c r="AC140" s="6"/>
      <c r="AD140" s="7"/>
      <c r="AE140" s="8"/>
      <c r="AF140" s="7"/>
      <c r="AO140" s="228"/>
      <c r="AP140" s="10"/>
      <c r="AQ140" s="214"/>
      <c r="AR140" s="214"/>
      <c r="AS140" s="230"/>
      <c r="AT140" s="218"/>
      <c r="AU140" s="218"/>
      <c r="AV140" s="217"/>
      <c r="AW140" s="241"/>
      <c r="AX140" s="217"/>
      <c r="AY140" s="218"/>
      <c r="AZ140" s="218"/>
      <c r="BA140" s="220"/>
      <c r="BB140" s="234"/>
      <c r="BC140" s="214"/>
    </row>
    <row r="141" spans="1:55" s="208" customFormat="1" ht="18" customHeight="1" x14ac:dyDescent="0.2">
      <c r="A141" s="272" t="s">
        <v>2734</v>
      </c>
      <c r="B141" s="270">
        <v>481000</v>
      </c>
      <c r="C141" s="302" t="str">
        <f>IF(B141="","",VLOOKUP(B141,Упутство!$BE$2:$BF$1700,2,FALSE))</f>
        <v xml:space="preserve">Дотације невладиним организацијама                                                                    </v>
      </c>
      <c r="D141" s="304"/>
      <c r="E141" s="271">
        <f>SUM(E142:E145)</f>
        <v>0</v>
      </c>
      <c r="F141" s="271">
        <f t="shared" ref="F141:L141" si="20">SUM(F142:F145)</f>
        <v>0</v>
      </c>
      <c r="G141" s="271">
        <f t="shared" si="20"/>
        <v>0</v>
      </c>
      <c r="H141" s="271">
        <f t="shared" si="20"/>
        <v>0</v>
      </c>
      <c r="I141" s="271">
        <f t="shared" si="20"/>
        <v>0</v>
      </c>
      <c r="J141" s="271">
        <f t="shared" si="20"/>
        <v>0</v>
      </c>
      <c r="K141" s="271">
        <f t="shared" si="20"/>
        <v>0</v>
      </c>
      <c r="L141" s="271">
        <f t="shared" si="20"/>
        <v>0</v>
      </c>
      <c r="M141" s="271">
        <f t="shared" si="1"/>
        <v>0</v>
      </c>
      <c r="N141" s="273">
        <f t="shared" si="2"/>
        <v>0</v>
      </c>
      <c r="P141" s="355"/>
      <c r="Q141" s="355"/>
      <c r="R141" s="355"/>
      <c r="S141" s="355"/>
      <c r="T141" s="355"/>
      <c r="U141" s="355"/>
      <c r="V141" s="355"/>
      <c r="W141" s="355"/>
      <c r="X141" s="192"/>
      <c r="AC141" s="6"/>
      <c r="AD141" s="7"/>
      <c r="AE141" s="8"/>
      <c r="AF141" s="7"/>
      <c r="AO141" s="228"/>
      <c r="AP141" s="10"/>
      <c r="AQ141" s="214"/>
      <c r="AR141" s="214"/>
      <c r="AS141" s="230"/>
      <c r="AT141" s="218"/>
      <c r="AU141" s="218"/>
      <c r="AV141" s="217"/>
      <c r="AW141" s="241"/>
      <c r="AX141" s="217"/>
      <c r="AY141" s="218"/>
      <c r="AZ141" s="218"/>
      <c r="BA141" s="220"/>
      <c r="BB141" s="234"/>
      <c r="BC141" s="214"/>
    </row>
    <row r="142" spans="1:55" s="208" customFormat="1" ht="15.75" hidden="1" customHeight="1" x14ac:dyDescent="0.2">
      <c r="A142" s="196" t="s">
        <v>2735</v>
      </c>
      <c r="B142" s="236"/>
      <c r="C142" s="356" t="str">
        <f>IF(B142="","",VLOOKUP(B142,Упутство!$BE$2:$BF$1700,2,FALSE))</f>
        <v/>
      </c>
      <c r="D142" s="357"/>
      <c r="E142" s="250"/>
      <c r="F142" s="250"/>
      <c r="G142" s="250"/>
      <c r="H142" s="250"/>
      <c r="I142" s="250"/>
      <c r="J142" s="250"/>
      <c r="K142" s="250"/>
      <c r="L142" s="250"/>
      <c r="M142" s="250">
        <f t="shared" si="1"/>
        <v>0</v>
      </c>
      <c r="N142" s="274">
        <f t="shared" si="2"/>
        <v>0</v>
      </c>
      <c r="P142" s="355"/>
      <c r="Q142" s="355"/>
      <c r="R142" s="355"/>
      <c r="S142" s="355"/>
      <c r="T142" s="355"/>
      <c r="U142" s="355"/>
      <c r="V142" s="355"/>
      <c r="W142" s="355"/>
      <c r="X142" s="192"/>
      <c r="AC142" s="6"/>
      <c r="AD142" s="7"/>
      <c r="AE142" s="8"/>
      <c r="AF142" s="7"/>
      <c r="AO142" s="228"/>
      <c r="AP142" s="10"/>
      <c r="AQ142" s="214"/>
      <c r="AR142" s="214"/>
      <c r="AS142" s="230"/>
      <c r="AT142" s="218"/>
      <c r="AU142" s="218"/>
      <c r="AV142" s="217"/>
      <c r="AW142" s="241"/>
      <c r="AX142" s="217"/>
      <c r="AY142" s="218"/>
      <c r="AZ142" s="218"/>
      <c r="BA142" s="220"/>
      <c r="BB142" s="234"/>
      <c r="BC142" s="214"/>
    </row>
    <row r="143" spans="1:55" s="208" customFormat="1" ht="15.75" hidden="1" customHeight="1" x14ac:dyDescent="0.2">
      <c r="A143" s="196" t="s">
        <v>2736</v>
      </c>
      <c r="B143" s="236"/>
      <c r="C143" s="356" t="str">
        <f>IF(B143="","",VLOOKUP(B143,Упутство!$BE$2:$BF$1700,2,FALSE))</f>
        <v/>
      </c>
      <c r="D143" s="357"/>
      <c r="E143" s="250"/>
      <c r="F143" s="250"/>
      <c r="G143" s="250"/>
      <c r="H143" s="250"/>
      <c r="I143" s="250"/>
      <c r="J143" s="250"/>
      <c r="K143" s="250"/>
      <c r="L143" s="250"/>
      <c r="M143" s="250">
        <f t="shared" si="1"/>
        <v>0</v>
      </c>
      <c r="N143" s="274">
        <f t="shared" si="2"/>
        <v>0</v>
      </c>
      <c r="P143" s="355"/>
      <c r="Q143" s="355"/>
      <c r="R143" s="355"/>
      <c r="S143" s="355"/>
      <c r="T143" s="355"/>
      <c r="U143" s="355"/>
      <c r="V143" s="355"/>
      <c r="W143" s="355"/>
      <c r="X143" s="192"/>
      <c r="AC143" s="6"/>
      <c r="AD143" s="7"/>
      <c r="AE143" s="8"/>
      <c r="AF143" s="7"/>
      <c r="AO143" s="228"/>
      <c r="AP143" s="10"/>
      <c r="AQ143" s="214"/>
      <c r="AR143" s="214"/>
      <c r="AS143" s="230"/>
      <c r="AT143" s="218"/>
      <c r="AU143" s="218"/>
      <c r="AV143" s="217"/>
      <c r="AW143" s="241"/>
      <c r="AX143" s="217"/>
      <c r="AY143" s="218"/>
      <c r="AZ143" s="218"/>
      <c r="BA143" s="220"/>
      <c r="BB143" s="234"/>
      <c r="BC143" s="214"/>
    </row>
    <row r="144" spans="1:55" s="208" customFormat="1" ht="15.75" hidden="1" customHeight="1" x14ac:dyDescent="0.2">
      <c r="A144" s="196" t="s">
        <v>2737</v>
      </c>
      <c r="B144" s="236"/>
      <c r="C144" s="356" t="str">
        <f>IF(B144="","",VLOOKUP(B144,Упутство!$BE$2:$BF$1700,2,FALSE))</f>
        <v/>
      </c>
      <c r="D144" s="357"/>
      <c r="E144" s="250"/>
      <c r="F144" s="250"/>
      <c r="G144" s="250"/>
      <c r="H144" s="250"/>
      <c r="I144" s="250"/>
      <c r="J144" s="250"/>
      <c r="K144" s="250"/>
      <c r="L144" s="250"/>
      <c r="M144" s="250">
        <f t="shared" si="1"/>
        <v>0</v>
      </c>
      <c r="N144" s="274">
        <f t="shared" si="2"/>
        <v>0</v>
      </c>
      <c r="P144" s="355"/>
      <c r="Q144" s="355"/>
      <c r="R144" s="355"/>
      <c r="S144" s="355"/>
      <c r="T144" s="355"/>
      <c r="U144" s="355"/>
      <c r="V144" s="355"/>
      <c r="W144" s="355"/>
      <c r="X144" s="192"/>
      <c r="AC144" s="6"/>
      <c r="AD144" s="7"/>
      <c r="AE144" s="8"/>
      <c r="AF144" s="7"/>
      <c r="AO144" s="228"/>
      <c r="AP144" s="10"/>
      <c r="AQ144" s="214"/>
      <c r="AR144" s="214"/>
      <c r="AS144" s="230"/>
      <c r="AT144" s="218"/>
      <c r="AU144" s="218"/>
      <c r="AV144" s="217"/>
      <c r="AW144" s="241"/>
      <c r="AX144" s="217"/>
      <c r="AY144" s="218"/>
      <c r="AZ144" s="218"/>
      <c r="BA144" s="220"/>
      <c r="BB144" s="234"/>
      <c r="BC144" s="214"/>
    </row>
    <row r="145" spans="1:55" s="208" customFormat="1" ht="15.75" hidden="1" customHeight="1" x14ac:dyDescent="0.2">
      <c r="A145" s="196" t="s">
        <v>2738</v>
      </c>
      <c r="B145" s="236"/>
      <c r="C145" s="356" t="str">
        <f>IF(B145="","",VLOOKUP(B145,Упутство!$BE$2:$BF$1700,2,FALSE))</f>
        <v/>
      </c>
      <c r="D145" s="357"/>
      <c r="E145" s="250"/>
      <c r="F145" s="250"/>
      <c r="G145" s="250"/>
      <c r="H145" s="250"/>
      <c r="I145" s="250"/>
      <c r="J145" s="250"/>
      <c r="K145" s="250"/>
      <c r="L145" s="250"/>
      <c r="M145" s="250">
        <f t="shared" si="1"/>
        <v>0</v>
      </c>
      <c r="N145" s="274">
        <f t="shared" si="2"/>
        <v>0</v>
      </c>
      <c r="P145" s="355"/>
      <c r="Q145" s="355"/>
      <c r="R145" s="355"/>
      <c r="S145" s="355"/>
      <c r="T145" s="355"/>
      <c r="U145" s="355"/>
      <c r="V145" s="355"/>
      <c r="W145" s="355"/>
      <c r="X145" s="192"/>
      <c r="AC145" s="6"/>
      <c r="AD145" s="7"/>
      <c r="AE145" s="8"/>
      <c r="AF145" s="7"/>
      <c r="AO145" s="228"/>
      <c r="AP145" s="10"/>
      <c r="AQ145" s="214"/>
      <c r="AR145" s="214"/>
      <c r="AS145" s="230"/>
      <c r="AT145" s="218"/>
      <c r="AU145" s="218"/>
      <c r="AV145" s="217"/>
      <c r="AW145" s="241"/>
      <c r="AX145" s="217"/>
      <c r="AY145" s="218"/>
      <c r="AZ145" s="218"/>
      <c r="BA145" s="220"/>
      <c r="BB145" s="234"/>
      <c r="BC145" s="214"/>
    </row>
    <row r="146" spans="1:55" s="208" customFormat="1" ht="25.5" customHeight="1" x14ac:dyDescent="0.2">
      <c r="A146" s="272" t="s">
        <v>2739</v>
      </c>
      <c r="B146" s="270">
        <v>482000</v>
      </c>
      <c r="C146" s="302" t="str">
        <f>IF(B146="","",VLOOKUP(B146,Упутство!$BE$2:$BF$1700,2,FALSE))</f>
        <v xml:space="preserve">Порези, обавезне таксе, казне и пенали                                                                 </v>
      </c>
      <c r="D146" s="304"/>
      <c r="E146" s="271">
        <f>SUM(E147:E149)</f>
        <v>0</v>
      </c>
      <c r="F146" s="271">
        <f t="shared" ref="F146:L146" si="21">SUM(F147:F149)</f>
        <v>0</v>
      </c>
      <c r="G146" s="271">
        <f t="shared" si="21"/>
        <v>0</v>
      </c>
      <c r="H146" s="271">
        <f t="shared" si="21"/>
        <v>0</v>
      </c>
      <c r="I146" s="271">
        <f t="shared" si="21"/>
        <v>0</v>
      </c>
      <c r="J146" s="271">
        <f t="shared" si="21"/>
        <v>0</v>
      </c>
      <c r="K146" s="271">
        <f t="shared" si="21"/>
        <v>0</v>
      </c>
      <c r="L146" s="271">
        <f t="shared" si="21"/>
        <v>0</v>
      </c>
      <c r="M146" s="271">
        <f t="shared" si="1"/>
        <v>0</v>
      </c>
      <c r="N146" s="273">
        <f t="shared" si="2"/>
        <v>0</v>
      </c>
      <c r="P146" s="355"/>
      <c r="Q146" s="355"/>
      <c r="R146" s="355"/>
      <c r="S146" s="355"/>
      <c r="T146" s="355"/>
      <c r="U146" s="355"/>
      <c r="V146" s="355"/>
      <c r="W146" s="355"/>
      <c r="X146" s="192"/>
      <c r="AC146" s="6"/>
      <c r="AD146" s="7"/>
      <c r="AE146" s="8"/>
      <c r="AF146" s="7"/>
      <c r="AO146" s="228"/>
      <c r="AP146" s="10"/>
      <c r="AQ146" s="214"/>
      <c r="AR146" s="214"/>
      <c r="AS146" s="230"/>
      <c r="AT146" s="218"/>
      <c r="AU146" s="218"/>
      <c r="AV146" s="217"/>
      <c r="AW146" s="241"/>
      <c r="AX146" s="217"/>
      <c r="AY146" s="218"/>
      <c r="AZ146" s="218"/>
      <c r="BA146" s="220"/>
      <c r="BB146" s="234"/>
      <c r="BC146" s="214"/>
    </row>
    <row r="147" spans="1:55" s="208" customFormat="1" ht="15.75" hidden="1" customHeight="1" x14ac:dyDescent="0.2">
      <c r="A147" s="196" t="s">
        <v>2740</v>
      </c>
      <c r="B147" s="236"/>
      <c r="C147" s="356" t="str">
        <f>IF(B147="","",VLOOKUP(B147,Упутство!$BE$2:$BF$1700,2,FALSE))</f>
        <v/>
      </c>
      <c r="D147" s="357"/>
      <c r="E147" s="250"/>
      <c r="F147" s="250"/>
      <c r="G147" s="250"/>
      <c r="H147" s="250"/>
      <c r="I147" s="250"/>
      <c r="J147" s="250"/>
      <c r="K147" s="250"/>
      <c r="L147" s="250"/>
      <c r="M147" s="250">
        <f t="shared" si="1"/>
        <v>0</v>
      </c>
      <c r="N147" s="274">
        <f t="shared" si="2"/>
        <v>0</v>
      </c>
      <c r="P147" s="355"/>
      <c r="Q147" s="355"/>
      <c r="R147" s="355"/>
      <c r="S147" s="355"/>
      <c r="T147" s="355"/>
      <c r="U147" s="355"/>
      <c r="V147" s="355"/>
      <c r="W147" s="355"/>
      <c r="X147" s="192"/>
      <c r="AC147" s="6"/>
      <c r="AD147" s="7"/>
      <c r="AE147" s="8"/>
      <c r="AF147" s="7"/>
      <c r="AO147" s="228"/>
      <c r="AP147" s="10"/>
      <c r="AQ147" s="214"/>
      <c r="AR147" s="214"/>
      <c r="AS147" s="230"/>
      <c r="AT147" s="218"/>
      <c r="AU147" s="218"/>
      <c r="AV147" s="217"/>
      <c r="AW147" s="241"/>
      <c r="AX147" s="217"/>
      <c r="AY147" s="218"/>
      <c r="AZ147" s="218"/>
      <c r="BA147" s="220"/>
      <c r="BB147" s="234"/>
      <c r="BC147" s="214"/>
    </row>
    <row r="148" spans="1:55" s="208" customFormat="1" ht="15.75" hidden="1" customHeight="1" x14ac:dyDescent="0.2">
      <c r="A148" s="196" t="s">
        <v>2741</v>
      </c>
      <c r="B148" s="236"/>
      <c r="C148" s="356" t="str">
        <f>IF(B148="","",VLOOKUP(B148,Упутство!$BE$2:$BF$1700,2,FALSE))</f>
        <v/>
      </c>
      <c r="D148" s="357"/>
      <c r="E148" s="250"/>
      <c r="F148" s="250"/>
      <c r="G148" s="250"/>
      <c r="H148" s="250"/>
      <c r="I148" s="250"/>
      <c r="J148" s="250"/>
      <c r="K148" s="250"/>
      <c r="L148" s="250"/>
      <c r="M148" s="250">
        <f t="shared" si="1"/>
        <v>0</v>
      </c>
      <c r="N148" s="274">
        <f t="shared" si="2"/>
        <v>0</v>
      </c>
      <c r="P148" s="355"/>
      <c r="Q148" s="355"/>
      <c r="R148" s="355"/>
      <c r="S148" s="355"/>
      <c r="T148" s="355"/>
      <c r="U148" s="355"/>
      <c r="V148" s="355"/>
      <c r="W148" s="355"/>
      <c r="X148" s="192"/>
      <c r="AC148" s="6"/>
      <c r="AD148" s="7"/>
      <c r="AE148" s="8"/>
      <c r="AF148" s="7"/>
      <c r="AO148" s="228"/>
      <c r="AP148" s="10"/>
      <c r="AQ148" s="214"/>
      <c r="AR148" s="214"/>
      <c r="AS148" s="230"/>
      <c r="AT148" s="218"/>
      <c r="AU148" s="218"/>
      <c r="AV148" s="217"/>
      <c r="AW148" s="241"/>
      <c r="AX148" s="217"/>
      <c r="AY148" s="218"/>
      <c r="AZ148" s="218"/>
      <c r="BA148" s="220"/>
      <c r="BB148" s="234"/>
      <c r="BC148" s="214"/>
    </row>
    <row r="149" spans="1:55" s="208" customFormat="1" ht="15.75" hidden="1" customHeight="1" x14ac:dyDescent="0.2">
      <c r="A149" s="196" t="s">
        <v>2742</v>
      </c>
      <c r="B149" s="236"/>
      <c r="C149" s="356" t="str">
        <f>IF(B149="","",VLOOKUP(B149,Упутство!$BE$2:$BF$1700,2,FALSE))</f>
        <v/>
      </c>
      <c r="D149" s="357"/>
      <c r="E149" s="250"/>
      <c r="F149" s="250"/>
      <c r="G149" s="250"/>
      <c r="H149" s="250"/>
      <c r="I149" s="250"/>
      <c r="J149" s="250"/>
      <c r="K149" s="250"/>
      <c r="L149" s="250"/>
      <c r="M149" s="250">
        <f t="shared" si="1"/>
        <v>0</v>
      </c>
      <c r="N149" s="274">
        <f t="shared" si="2"/>
        <v>0</v>
      </c>
      <c r="P149" s="355"/>
      <c r="Q149" s="355"/>
      <c r="R149" s="355"/>
      <c r="S149" s="355"/>
      <c r="T149" s="355"/>
      <c r="U149" s="355"/>
      <c r="V149" s="355"/>
      <c r="W149" s="355"/>
      <c r="X149" s="192"/>
      <c r="AC149" s="6"/>
      <c r="AD149" s="7"/>
      <c r="AE149" s="8"/>
      <c r="AF149" s="7"/>
      <c r="AO149" s="228"/>
      <c r="AP149" s="10"/>
      <c r="AQ149" s="214"/>
      <c r="AR149" s="214"/>
      <c r="AS149" s="230"/>
      <c r="AT149" s="218"/>
      <c r="AU149" s="218"/>
      <c r="AV149" s="217"/>
      <c r="AW149" s="241"/>
      <c r="AX149" s="217"/>
      <c r="AY149" s="218"/>
      <c r="AZ149" s="218"/>
      <c r="BA149" s="220"/>
      <c r="BB149" s="234"/>
      <c r="BC149" s="214"/>
    </row>
    <row r="150" spans="1:55" s="208" customFormat="1" ht="27.75" customHeight="1" x14ac:dyDescent="0.2">
      <c r="A150" s="272" t="s">
        <v>2743</v>
      </c>
      <c r="B150" s="270">
        <v>483000</v>
      </c>
      <c r="C150" s="302" t="str">
        <f>IF(B150="","",VLOOKUP(B150,Упутство!$BE$2:$BF$1700,2,FALSE))</f>
        <v xml:space="preserve">Новчане казне и пенали по решењу судова                                                                </v>
      </c>
      <c r="D150" s="304"/>
      <c r="E150" s="271">
        <f>SUM(E151:E152)</f>
        <v>0</v>
      </c>
      <c r="F150" s="271">
        <f t="shared" ref="F150:L150" si="22">SUM(F151:F152)</f>
        <v>0</v>
      </c>
      <c r="G150" s="271">
        <f t="shared" si="22"/>
        <v>0</v>
      </c>
      <c r="H150" s="271">
        <f t="shared" si="22"/>
        <v>0</v>
      </c>
      <c r="I150" s="271">
        <f t="shared" si="22"/>
        <v>0</v>
      </c>
      <c r="J150" s="271">
        <f t="shared" si="22"/>
        <v>0</v>
      </c>
      <c r="K150" s="271">
        <f t="shared" si="22"/>
        <v>0</v>
      </c>
      <c r="L150" s="271">
        <f t="shared" si="22"/>
        <v>0</v>
      </c>
      <c r="M150" s="271">
        <f t="shared" si="1"/>
        <v>0</v>
      </c>
      <c r="N150" s="273">
        <f t="shared" si="2"/>
        <v>0</v>
      </c>
      <c r="P150" s="355"/>
      <c r="Q150" s="355"/>
      <c r="R150" s="355"/>
      <c r="S150" s="355"/>
      <c r="T150" s="355"/>
      <c r="U150" s="355"/>
      <c r="V150" s="355"/>
      <c r="W150" s="355"/>
      <c r="X150" s="192"/>
      <c r="AC150" s="6"/>
      <c r="AD150" s="7"/>
      <c r="AE150" s="8"/>
      <c r="AF150" s="7"/>
      <c r="AO150" s="228"/>
      <c r="AP150" s="10"/>
      <c r="AQ150" s="214"/>
      <c r="AR150" s="214"/>
      <c r="AS150" s="230"/>
      <c r="AT150" s="218"/>
      <c r="AU150" s="218"/>
      <c r="AV150" s="217"/>
      <c r="AW150" s="241"/>
      <c r="AX150" s="217"/>
      <c r="AY150" s="218"/>
      <c r="AZ150" s="218"/>
      <c r="BA150" s="220"/>
      <c r="BB150" s="234"/>
      <c r="BC150" s="214"/>
    </row>
    <row r="151" spans="1:55" s="208" customFormat="1" ht="15.75" hidden="1" customHeight="1" x14ac:dyDescent="0.2">
      <c r="A151" s="196" t="s">
        <v>2744</v>
      </c>
      <c r="B151" s="236"/>
      <c r="C151" s="356" t="str">
        <f>IF(B151="","",VLOOKUP(B151,Упутство!$BE$2:$BF$1700,2,FALSE))</f>
        <v/>
      </c>
      <c r="D151" s="357"/>
      <c r="E151" s="250"/>
      <c r="F151" s="250"/>
      <c r="G151" s="250"/>
      <c r="H151" s="250"/>
      <c r="I151" s="250"/>
      <c r="J151" s="250"/>
      <c r="K151" s="250"/>
      <c r="L151" s="250"/>
      <c r="M151" s="250">
        <f t="shared" si="1"/>
        <v>0</v>
      </c>
      <c r="N151" s="274">
        <f t="shared" si="2"/>
        <v>0</v>
      </c>
      <c r="P151" s="355"/>
      <c r="Q151" s="355"/>
      <c r="R151" s="355"/>
      <c r="S151" s="355"/>
      <c r="T151" s="355"/>
      <c r="U151" s="355"/>
      <c r="V151" s="355"/>
      <c r="W151" s="355"/>
      <c r="X151" s="192"/>
      <c r="AC151" s="6"/>
      <c r="AD151" s="7"/>
      <c r="AE151" s="8"/>
      <c r="AF151" s="7"/>
      <c r="AO151" s="228"/>
      <c r="AP151" s="10"/>
      <c r="AQ151" s="214"/>
      <c r="AR151" s="214"/>
      <c r="AS151" s="230"/>
      <c r="AT151" s="218"/>
      <c r="AU151" s="218"/>
      <c r="AV151" s="217"/>
      <c r="AW151" s="241"/>
      <c r="AX151" s="217"/>
      <c r="AY151" s="218"/>
      <c r="AZ151" s="218"/>
      <c r="BA151" s="220"/>
      <c r="BB151" s="234"/>
      <c r="BC151" s="214"/>
    </row>
    <row r="152" spans="1:55" s="208" customFormat="1" ht="15.75" hidden="1" customHeight="1" x14ac:dyDescent="0.2">
      <c r="A152" s="196" t="s">
        <v>2745</v>
      </c>
      <c r="B152" s="236"/>
      <c r="C152" s="356" t="str">
        <f>IF(B152="","",VLOOKUP(B152,Упутство!$BE$2:$BF$1700,2,FALSE))</f>
        <v/>
      </c>
      <c r="D152" s="357"/>
      <c r="E152" s="250"/>
      <c r="F152" s="250"/>
      <c r="G152" s="250"/>
      <c r="H152" s="250"/>
      <c r="I152" s="250"/>
      <c r="J152" s="250"/>
      <c r="K152" s="250"/>
      <c r="L152" s="250"/>
      <c r="M152" s="250">
        <f t="shared" si="1"/>
        <v>0</v>
      </c>
      <c r="N152" s="274">
        <f t="shared" si="2"/>
        <v>0</v>
      </c>
      <c r="P152" s="355"/>
      <c r="Q152" s="355"/>
      <c r="R152" s="355"/>
      <c r="S152" s="355"/>
      <c r="T152" s="355"/>
      <c r="U152" s="355"/>
      <c r="V152" s="355"/>
      <c r="W152" s="355"/>
      <c r="X152" s="192"/>
      <c r="AC152" s="6"/>
      <c r="AD152" s="7"/>
      <c r="AE152" s="8"/>
      <c r="AF152" s="7"/>
      <c r="AO152" s="228"/>
      <c r="AP152" s="10"/>
      <c r="AQ152" s="214"/>
      <c r="AR152" s="214"/>
      <c r="AS152" s="230"/>
      <c r="AT152" s="218"/>
      <c r="AU152" s="218"/>
      <c r="AV152" s="217"/>
      <c r="AW152" s="241"/>
      <c r="AX152" s="217"/>
      <c r="AY152" s="218"/>
      <c r="AZ152" s="218"/>
      <c r="BA152" s="220"/>
      <c r="BB152" s="234"/>
      <c r="BC152" s="214"/>
    </row>
    <row r="153" spans="1:55" s="208" customFormat="1" ht="15.75" customHeight="1" x14ac:dyDescent="0.2">
      <c r="A153" s="272" t="s">
        <v>2746</v>
      </c>
      <c r="B153" s="270">
        <v>499100</v>
      </c>
      <c r="C153" s="302" t="str">
        <f>IF(B153="","",VLOOKUP(B153,Упутство!$BE$2:$BF$1700,2,FALSE))</f>
        <v xml:space="preserve">Средства резерве                                                                     </v>
      </c>
      <c r="D153" s="304"/>
      <c r="E153" s="271">
        <f>SUM(E154:E156)</f>
        <v>0</v>
      </c>
      <c r="F153" s="271">
        <f t="shared" ref="F153:L153" si="23">SUM(F154:F156)</f>
        <v>0</v>
      </c>
      <c r="G153" s="271">
        <f t="shared" si="23"/>
        <v>0</v>
      </c>
      <c r="H153" s="271">
        <f t="shared" si="23"/>
        <v>0</v>
      </c>
      <c r="I153" s="271">
        <f t="shared" si="23"/>
        <v>0</v>
      </c>
      <c r="J153" s="271">
        <f t="shared" si="23"/>
        <v>0</v>
      </c>
      <c r="K153" s="271">
        <f t="shared" si="23"/>
        <v>0</v>
      </c>
      <c r="L153" s="271">
        <f t="shared" si="23"/>
        <v>0</v>
      </c>
      <c r="M153" s="271">
        <f t="shared" si="1"/>
        <v>0</v>
      </c>
      <c r="N153" s="273">
        <f t="shared" si="2"/>
        <v>0</v>
      </c>
      <c r="P153" s="355"/>
      <c r="Q153" s="355"/>
      <c r="R153" s="355"/>
      <c r="S153" s="355"/>
      <c r="T153" s="355"/>
      <c r="U153" s="355"/>
      <c r="V153" s="355"/>
      <c r="W153" s="355"/>
      <c r="X153" s="192"/>
      <c r="AC153" s="6"/>
      <c r="AD153" s="7"/>
      <c r="AE153" s="8"/>
      <c r="AF153" s="7"/>
      <c r="AO153" s="228"/>
      <c r="AP153" s="10"/>
      <c r="AQ153" s="214"/>
      <c r="AR153" s="214"/>
      <c r="AS153" s="230"/>
      <c r="AT153" s="218"/>
      <c r="AU153" s="218"/>
      <c r="AV153" s="217"/>
      <c r="AW153" s="241"/>
      <c r="AX153" s="217"/>
      <c r="AY153" s="218"/>
      <c r="AZ153" s="218"/>
      <c r="BA153" s="220"/>
      <c r="BB153" s="234"/>
      <c r="BC153" s="214"/>
    </row>
    <row r="154" spans="1:55" s="208" customFormat="1" ht="15.75" hidden="1" customHeight="1" x14ac:dyDescent="0.2">
      <c r="A154" s="196" t="s">
        <v>2747</v>
      </c>
      <c r="B154" s="236"/>
      <c r="C154" s="356" t="str">
        <f>IF(B154="","",VLOOKUP(B154,Упутство!$BE$2:$BF$1700,2,FALSE))</f>
        <v/>
      </c>
      <c r="D154" s="357"/>
      <c r="E154" s="250"/>
      <c r="F154" s="250"/>
      <c r="G154" s="250"/>
      <c r="H154" s="250"/>
      <c r="I154" s="250"/>
      <c r="J154" s="250"/>
      <c r="K154" s="250"/>
      <c r="L154" s="250"/>
      <c r="M154" s="250">
        <f t="shared" si="1"/>
        <v>0</v>
      </c>
      <c r="N154" s="274">
        <f t="shared" si="2"/>
        <v>0</v>
      </c>
      <c r="P154" s="355"/>
      <c r="Q154" s="355"/>
      <c r="R154" s="355"/>
      <c r="S154" s="355"/>
      <c r="T154" s="355"/>
      <c r="U154" s="355"/>
      <c r="V154" s="355"/>
      <c r="W154" s="355"/>
      <c r="X154" s="192"/>
      <c r="AC154" s="6"/>
      <c r="AD154" s="7"/>
      <c r="AE154" s="8"/>
      <c r="AF154" s="7"/>
      <c r="AO154" s="228"/>
      <c r="AP154" s="10"/>
      <c r="AQ154" s="214"/>
      <c r="AR154" s="214"/>
      <c r="AS154" s="230"/>
      <c r="AT154" s="218"/>
      <c r="AU154" s="218"/>
      <c r="AV154" s="217"/>
      <c r="AW154" s="241"/>
      <c r="AX154" s="217"/>
      <c r="AY154" s="218"/>
      <c r="AZ154" s="218"/>
      <c r="BA154" s="220"/>
      <c r="BB154" s="234"/>
      <c r="BC154" s="214"/>
    </row>
    <row r="155" spans="1:55" s="208" customFormat="1" ht="15.75" hidden="1" customHeight="1" x14ac:dyDescent="0.2">
      <c r="A155" s="196" t="s">
        <v>2748</v>
      </c>
      <c r="B155" s="236"/>
      <c r="C155" s="356" t="str">
        <f>IF(B155="","",VLOOKUP(B155,Упутство!$BE$2:$BF$1700,2,FALSE))</f>
        <v/>
      </c>
      <c r="D155" s="357"/>
      <c r="E155" s="250"/>
      <c r="F155" s="250"/>
      <c r="G155" s="250"/>
      <c r="H155" s="250"/>
      <c r="I155" s="250"/>
      <c r="J155" s="250"/>
      <c r="K155" s="250"/>
      <c r="L155" s="250"/>
      <c r="M155" s="250">
        <f t="shared" si="1"/>
        <v>0</v>
      </c>
      <c r="N155" s="274">
        <f t="shared" si="2"/>
        <v>0</v>
      </c>
      <c r="P155" s="355"/>
      <c r="Q155" s="355"/>
      <c r="R155" s="355"/>
      <c r="S155" s="355"/>
      <c r="T155" s="355"/>
      <c r="U155" s="355"/>
      <c r="V155" s="355"/>
      <c r="W155" s="355"/>
      <c r="X155" s="192"/>
      <c r="AC155" s="6"/>
      <c r="AD155" s="7"/>
      <c r="AE155" s="8"/>
      <c r="AF155" s="7"/>
      <c r="AO155" s="228"/>
      <c r="AP155" s="10"/>
      <c r="AQ155" s="214"/>
      <c r="AR155" s="214"/>
      <c r="AS155" s="230"/>
      <c r="AT155" s="218"/>
      <c r="AU155" s="218"/>
      <c r="AV155" s="217"/>
      <c r="AW155" s="241"/>
      <c r="AX155" s="217"/>
      <c r="AY155" s="218"/>
      <c r="AZ155" s="218"/>
      <c r="BA155" s="220"/>
      <c r="BB155" s="234"/>
      <c r="BC155" s="214"/>
    </row>
    <row r="156" spans="1:55" s="208" customFormat="1" ht="15.75" hidden="1" customHeight="1" x14ac:dyDescent="0.2">
      <c r="A156" s="196" t="s">
        <v>2749</v>
      </c>
      <c r="B156" s="236"/>
      <c r="C156" s="356" t="str">
        <f>IF(B156="","",VLOOKUP(B156,Упутство!$BE$2:$BF$1700,2,FALSE))</f>
        <v/>
      </c>
      <c r="D156" s="357"/>
      <c r="E156" s="250"/>
      <c r="F156" s="250"/>
      <c r="G156" s="250"/>
      <c r="H156" s="250"/>
      <c r="I156" s="250"/>
      <c r="J156" s="250"/>
      <c r="K156" s="250"/>
      <c r="L156" s="250"/>
      <c r="M156" s="250">
        <f t="shared" si="1"/>
        <v>0</v>
      </c>
      <c r="N156" s="274">
        <f t="shared" si="2"/>
        <v>0</v>
      </c>
      <c r="P156" s="355"/>
      <c r="Q156" s="355"/>
      <c r="R156" s="355"/>
      <c r="S156" s="355"/>
      <c r="T156" s="355"/>
      <c r="U156" s="355"/>
      <c r="V156" s="355"/>
      <c r="W156" s="355"/>
      <c r="X156" s="192"/>
      <c r="AC156" s="6"/>
      <c r="AD156" s="7"/>
      <c r="AE156" s="8"/>
      <c r="AF156" s="7"/>
      <c r="AO156" s="228"/>
      <c r="AP156" s="10"/>
      <c r="AQ156" s="214"/>
      <c r="AR156" s="214"/>
      <c r="AS156" s="230"/>
      <c r="AT156" s="218"/>
      <c r="AU156" s="218"/>
      <c r="AV156" s="217"/>
      <c r="AW156" s="241"/>
      <c r="AX156" s="217"/>
      <c r="AY156" s="218"/>
      <c r="AZ156" s="218"/>
      <c r="BA156" s="220"/>
      <c r="BB156" s="234"/>
      <c r="BC156" s="214"/>
    </row>
    <row r="157" spans="1:55" s="208" customFormat="1" ht="15.75" customHeight="1" x14ac:dyDescent="0.2">
      <c r="A157" s="272" t="s">
        <v>2750</v>
      </c>
      <c r="B157" s="270">
        <v>511000</v>
      </c>
      <c r="C157" s="302" t="str">
        <f>IF(B157="","",VLOOKUP(B157,Упутство!$BE$2:$BF$1700,2,FALSE))</f>
        <v xml:space="preserve">Зграде и грађевински објекти                                                                   </v>
      </c>
      <c r="D157" s="304"/>
      <c r="E157" s="271">
        <f>SUM(E158:E160)</f>
        <v>0</v>
      </c>
      <c r="F157" s="271">
        <f t="shared" ref="F157:L157" si="24">SUM(F158:F160)</f>
        <v>0</v>
      </c>
      <c r="G157" s="271">
        <f t="shared" si="24"/>
        <v>0</v>
      </c>
      <c r="H157" s="271">
        <f t="shared" si="24"/>
        <v>0</v>
      </c>
      <c r="I157" s="271">
        <f t="shared" si="24"/>
        <v>0</v>
      </c>
      <c r="J157" s="271">
        <f t="shared" si="24"/>
        <v>0</v>
      </c>
      <c r="K157" s="271">
        <f t="shared" si="24"/>
        <v>0</v>
      </c>
      <c r="L157" s="271">
        <f t="shared" si="24"/>
        <v>0</v>
      </c>
      <c r="M157" s="271">
        <f t="shared" si="1"/>
        <v>0</v>
      </c>
      <c r="N157" s="273">
        <f t="shared" si="2"/>
        <v>0</v>
      </c>
      <c r="P157" s="355"/>
      <c r="Q157" s="355"/>
      <c r="R157" s="355"/>
      <c r="S157" s="355"/>
      <c r="T157" s="355"/>
      <c r="U157" s="355"/>
      <c r="V157" s="355"/>
      <c r="W157" s="355"/>
      <c r="X157" s="192"/>
      <c r="AC157" s="6"/>
      <c r="AD157" s="7"/>
      <c r="AE157" s="8"/>
      <c r="AF157" s="7"/>
      <c r="AO157" s="228"/>
      <c r="AP157" s="10"/>
      <c r="AQ157" s="214"/>
      <c r="AR157" s="214"/>
      <c r="AS157" s="230"/>
      <c r="AT157" s="218"/>
      <c r="AU157" s="218"/>
      <c r="AV157" s="217"/>
      <c r="AW157" s="241"/>
      <c r="AX157" s="217"/>
      <c r="AY157" s="218"/>
      <c r="AZ157" s="218"/>
      <c r="BA157" s="220"/>
      <c r="BB157" s="234"/>
      <c r="BC157" s="214"/>
    </row>
    <row r="158" spans="1:55" s="208" customFormat="1" ht="15.75" hidden="1" customHeight="1" x14ac:dyDescent="0.2">
      <c r="A158" s="196" t="s">
        <v>2751</v>
      </c>
      <c r="B158" s="236"/>
      <c r="C158" s="356" t="str">
        <f>IF(B158="","",VLOOKUP(B158,Упутство!$BE$2:$BF$1700,2,FALSE))</f>
        <v/>
      </c>
      <c r="D158" s="357"/>
      <c r="E158" s="250"/>
      <c r="F158" s="250"/>
      <c r="G158" s="250"/>
      <c r="H158" s="250"/>
      <c r="I158" s="250"/>
      <c r="J158" s="250"/>
      <c r="K158" s="250"/>
      <c r="L158" s="250"/>
      <c r="M158" s="250">
        <f t="shared" si="1"/>
        <v>0</v>
      </c>
      <c r="N158" s="274">
        <f t="shared" si="2"/>
        <v>0</v>
      </c>
      <c r="P158" s="355"/>
      <c r="Q158" s="355"/>
      <c r="R158" s="355"/>
      <c r="S158" s="355"/>
      <c r="T158" s="355"/>
      <c r="U158" s="355"/>
      <c r="V158" s="355"/>
      <c r="W158" s="355"/>
      <c r="X158" s="192"/>
      <c r="AC158" s="6"/>
      <c r="AD158" s="7"/>
      <c r="AE158" s="8"/>
      <c r="AF158" s="7"/>
      <c r="AO158" s="228"/>
      <c r="AP158" s="10"/>
      <c r="AQ158" s="214"/>
      <c r="AR158" s="214"/>
      <c r="AS158" s="230"/>
      <c r="AT158" s="218"/>
      <c r="AU158" s="218"/>
      <c r="AV158" s="217"/>
      <c r="AW158" s="241"/>
      <c r="AX158" s="217"/>
      <c r="AY158" s="218"/>
      <c r="AZ158" s="218"/>
      <c r="BA158" s="220"/>
      <c r="BB158" s="234"/>
      <c r="BC158" s="214"/>
    </row>
    <row r="159" spans="1:55" s="208" customFormat="1" ht="15.75" hidden="1" customHeight="1" x14ac:dyDescent="0.2">
      <c r="A159" s="196" t="s">
        <v>2752</v>
      </c>
      <c r="B159" s="236"/>
      <c r="C159" s="356" t="str">
        <f>IF(B159="","",VLOOKUP(B159,Упутство!$BE$2:$BF$1700,2,FALSE))</f>
        <v/>
      </c>
      <c r="D159" s="357"/>
      <c r="E159" s="250"/>
      <c r="F159" s="250"/>
      <c r="G159" s="250"/>
      <c r="H159" s="250"/>
      <c r="I159" s="250"/>
      <c r="J159" s="250"/>
      <c r="K159" s="250"/>
      <c r="L159" s="250"/>
      <c r="M159" s="250">
        <f t="shared" si="1"/>
        <v>0</v>
      </c>
      <c r="N159" s="274">
        <f t="shared" si="2"/>
        <v>0</v>
      </c>
      <c r="P159" s="355"/>
      <c r="Q159" s="355"/>
      <c r="R159" s="355"/>
      <c r="S159" s="355"/>
      <c r="T159" s="355"/>
      <c r="U159" s="355"/>
      <c r="V159" s="355"/>
      <c r="W159" s="355"/>
      <c r="X159" s="192"/>
      <c r="AC159" s="6"/>
      <c r="AD159" s="7"/>
      <c r="AE159" s="8"/>
      <c r="AF159" s="7"/>
      <c r="AO159" s="228"/>
      <c r="AP159" s="10"/>
      <c r="AQ159" s="214"/>
      <c r="AR159" s="214"/>
      <c r="AS159" s="230"/>
      <c r="AT159" s="218"/>
      <c r="AU159" s="218"/>
      <c r="AV159" s="217"/>
      <c r="AW159" s="241"/>
      <c r="AX159" s="217"/>
      <c r="AY159" s="218"/>
      <c r="AZ159" s="218"/>
      <c r="BA159" s="220"/>
      <c r="BB159" s="234"/>
      <c r="BC159" s="214"/>
    </row>
    <row r="160" spans="1:55" s="208" customFormat="1" ht="15.75" hidden="1" customHeight="1" x14ac:dyDescent="0.2">
      <c r="A160" s="196" t="s">
        <v>2753</v>
      </c>
      <c r="B160" s="236"/>
      <c r="C160" s="356" t="str">
        <f>IF(B160="","",VLOOKUP(B160,Упутство!$BE$2:$BF$1700,2,FALSE))</f>
        <v/>
      </c>
      <c r="D160" s="357"/>
      <c r="E160" s="250"/>
      <c r="F160" s="250"/>
      <c r="G160" s="250"/>
      <c r="H160" s="250"/>
      <c r="I160" s="250"/>
      <c r="J160" s="250"/>
      <c r="K160" s="250"/>
      <c r="L160" s="250"/>
      <c r="M160" s="250">
        <f t="shared" si="1"/>
        <v>0</v>
      </c>
      <c r="N160" s="274">
        <f t="shared" si="2"/>
        <v>0</v>
      </c>
      <c r="P160" s="355"/>
      <c r="Q160" s="355"/>
      <c r="R160" s="355"/>
      <c r="S160" s="355"/>
      <c r="T160" s="355"/>
      <c r="U160" s="355"/>
      <c r="V160" s="355"/>
      <c r="W160" s="355"/>
      <c r="X160" s="192"/>
      <c r="AC160" s="6"/>
      <c r="AD160" s="7"/>
      <c r="AE160" s="8"/>
      <c r="AF160" s="7"/>
      <c r="AO160" s="228"/>
      <c r="AP160" s="10"/>
      <c r="AQ160" s="214"/>
      <c r="AR160" s="214"/>
      <c r="AS160" s="230"/>
      <c r="AT160" s="218"/>
      <c r="AU160" s="218"/>
      <c r="AV160" s="217"/>
      <c r="AW160" s="241"/>
      <c r="AX160" s="217"/>
      <c r="AY160" s="218"/>
      <c r="AZ160" s="218"/>
      <c r="BA160" s="220"/>
      <c r="BB160" s="234"/>
      <c r="BC160" s="214"/>
    </row>
    <row r="161" spans="1:55" s="208" customFormat="1" ht="15.75" customHeight="1" x14ac:dyDescent="0.2">
      <c r="A161" s="272" t="s">
        <v>2754</v>
      </c>
      <c r="B161" s="270">
        <v>512000</v>
      </c>
      <c r="C161" s="302" t="str">
        <f>IF(B161="","",VLOOKUP(B161,Упутство!$BE$2:$BF$1700,2,FALSE))</f>
        <v xml:space="preserve">Машине и опрема                                                                    </v>
      </c>
      <c r="D161" s="304"/>
      <c r="E161" s="271">
        <f>SUM(E162:E164)</f>
        <v>0</v>
      </c>
      <c r="F161" s="271">
        <f t="shared" ref="F161:L161" si="25">SUM(F162:F164)</f>
        <v>0</v>
      </c>
      <c r="G161" s="271">
        <f t="shared" si="25"/>
        <v>0</v>
      </c>
      <c r="H161" s="271">
        <f t="shared" si="25"/>
        <v>0</v>
      </c>
      <c r="I161" s="271">
        <f t="shared" si="25"/>
        <v>0</v>
      </c>
      <c r="J161" s="271">
        <f t="shared" si="25"/>
        <v>0</v>
      </c>
      <c r="K161" s="271">
        <f t="shared" si="25"/>
        <v>0</v>
      </c>
      <c r="L161" s="271">
        <f t="shared" si="25"/>
        <v>0</v>
      </c>
      <c r="M161" s="271">
        <f t="shared" si="1"/>
        <v>0</v>
      </c>
      <c r="N161" s="273">
        <f t="shared" si="2"/>
        <v>0</v>
      </c>
      <c r="P161" s="355"/>
      <c r="Q161" s="355"/>
      <c r="R161" s="355"/>
      <c r="S161" s="355"/>
      <c r="T161" s="355"/>
      <c r="U161" s="355"/>
      <c r="V161" s="355"/>
      <c r="W161" s="355"/>
      <c r="X161" s="192"/>
      <c r="AC161" s="6"/>
      <c r="AD161" s="7"/>
      <c r="AE161" s="8"/>
      <c r="AF161" s="7"/>
      <c r="AO161" s="228"/>
      <c r="AP161" s="10"/>
      <c r="AQ161" s="214"/>
      <c r="AR161" s="214"/>
      <c r="AS161" s="230"/>
      <c r="AT161" s="218"/>
      <c r="AU161" s="218"/>
      <c r="AV161" s="217"/>
      <c r="AW161" s="241"/>
      <c r="AX161" s="217"/>
      <c r="AY161" s="218"/>
      <c r="AZ161" s="218"/>
      <c r="BA161" s="220"/>
      <c r="BB161" s="234"/>
      <c r="BC161" s="214"/>
    </row>
    <row r="162" spans="1:55" s="208" customFormat="1" ht="15.75" hidden="1" customHeight="1" x14ac:dyDescent="0.2">
      <c r="A162" s="196" t="s">
        <v>2755</v>
      </c>
      <c r="B162" s="236"/>
      <c r="C162" s="356" t="str">
        <f>IF(B162="","",VLOOKUP(B162,Упутство!$BE$2:$BF$1700,2,FALSE))</f>
        <v/>
      </c>
      <c r="D162" s="357"/>
      <c r="E162" s="250"/>
      <c r="F162" s="250"/>
      <c r="G162" s="250"/>
      <c r="H162" s="250"/>
      <c r="I162" s="250"/>
      <c r="J162" s="250"/>
      <c r="K162" s="250"/>
      <c r="L162" s="250"/>
      <c r="M162" s="250">
        <f t="shared" si="1"/>
        <v>0</v>
      </c>
      <c r="N162" s="274">
        <f t="shared" si="2"/>
        <v>0</v>
      </c>
      <c r="P162" s="355"/>
      <c r="Q162" s="355"/>
      <c r="R162" s="355"/>
      <c r="S162" s="355"/>
      <c r="T162" s="355"/>
      <c r="U162" s="355"/>
      <c r="V162" s="355"/>
      <c r="W162" s="355"/>
      <c r="X162" s="192"/>
      <c r="AC162" s="6"/>
      <c r="AD162" s="7"/>
      <c r="AE162" s="8"/>
      <c r="AF162" s="7"/>
      <c r="AO162" s="228"/>
      <c r="AP162" s="10"/>
      <c r="AQ162" s="214"/>
      <c r="AR162" s="214"/>
      <c r="AS162" s="230"/>
      <c r="AT162" s="218"/>
      <c r="AU162" s="218"/>
      <c r="AV162" s="217"/>
      <c r="AW162" s="241"/>
      <c r="AX162" s="217"/>
      <c r="AY162" s="218"/>
      <c r="AZ162" s="218"/>
      <c r="BA162" s="220"/>
      <c r="BB162" s="234"/>
      <c r="BC162" s="214"/>
    </row>
    <row r="163" spans="1:55" s="208" customFormat="1" ht="15.75" hidden="1" customHeight="1" x14ac:dyDescent="0.2">
      <c r="A163" s="196" t="s">
        <v>2756</v>
      </c>
      <c r="B163" s="236"/>
      <c r="C163" s="356" t="str">
        <f>IF(B163="","",VLOOKUP(B163,Упутство!$BE$2:$BF$1700,2,FALSE))</f>
        <v/>
      </c>
      <c r="D163" s="357"/>
      <c r="E163" s="250"/>
      <c r="F163" s="250"/>
      <c r="G163" s="250"/>
      <c r="H163" s="250"/>
      <c r="I163" s="250"/>
      <c r="J163" s="250"/>
      <c r="K163" s="250"/>
      <c r="L163" s="250"/>
      <c r="M163" s="250">
        <f t="shared" si="1"/>
        <v>0</v>
      </c>
      <c r="N163" s="274">
        <f t="shared" si="2"/>
        <v>0</v>
      </c>
      <c r="P163" s="355"/>
      <c r="Q163" s="355"/>
      <c r="R163" s="355"/>
      <c r="S163" s="355"/>
      <c r="T163" s="355"/>
      <c r="U163" s="355"/>
      <c r="V163" s="355"/>
      <c r="W163" s="355"/>
      <c r="X163" s="192"/>
      <c r="AC163" s="6"/>
      <c r="AD163" s="7"/>
      <c r="AE163" s="8"/>
      <c r="AF163" s="7"/>
      <c r="AO163" s="228"/>
      <c r="AP163" s="10"/>
      <c r="AQ163" s="214"/>
      <c r="AR163" s="214"/>
      <c r="AS163" s="230"/>
      <c r="AT163" s="218"/>
      <c r="AU163" s="218"/>
      <c r="AV163" s="217"/>
      <c r="AW163" s="241"/>
      <c r="AX163" s="217"/>
      <c r="AY163" s="218"/>
      <c r="AZ163" s="218"/>
      <c r="BA163" s="220"/>
      <c r="BB163" s="234"/>
      <c r="BC163" s="214"/>
    </row>
    <row r="164" spans="1:55" s="208" customFormat="1" ht="15.75" hidden="1" customHeight="1" x14ac:dyDescent="0.2">
      <c r="A164" s="196" t="s">
        <v>2757</v>
      </c>
      <c r="B164" s="236"/>
      <c r="C164" s="356" t="str">
        <f>IF(B164="","",VLOOKUP(B164,Упутство!$BE$2:$BF$1700,2,FALSE))</f>
        <v/>
      </c>
      <c r="D164" s="357"/>
      <c r="E164" s="250"/>
      <c r="F164" s="250"/>
      <c r="G164" s="250"/>
      <c r="H164" s="250"/>
      <c r="I164" s="250"/>
      <c r="J164" s="250"/>
      <c r="K164" s="250"/>
      <c r="L164" s="250"/>
      <c r="M164" s="250">
        <f t="shared" si="1"/>
        <v>0</v>
      </c>
      <c r="N164" s="274">
        <f t="shared" si="2"/>
        <v>0</v>
      </c>
      <c r="P164" s="355"/>
      <c r="Q164" s="355"/>
      <c r="R164" s="355"/>
      <c r="S164" s="355"/>
      <c r="T164" s="355"/>
      <c r="U164" s="355"/>
      <c r="V164" s="355"/>
      <c r="W164" s="355"/>
      <c r="X164" s="192"/>
      <c r="AC164" s="6"/>
      <c r="AD164" s="7"/>
      <c r="AE164" s="8"/>
      <c r="AF164" s="7"/>
      <c r="AO164" s="228"/>
      <c r="AP164" s="10"/>
      <c r="AQ164" s="214"/>
      <c r="AR164" s="214"/>
      <c r="AS164" s="230"/>
      <c r="AT164" s="218"/>
      <c r="AU164" s="218"/>
      <c r="AV164" s="217"/>
      <c r="AW164" s="241"/>
      <c r="AX164" s="217"/>
      <c r="AY164" s="218"/>
      <c r="AZ164" s="218"/>
      <c r="BA164" s="220"/>
      <c r="BB164" s="234"/>
      <c r="BC164" s="214"/>
    </row>
    <row r="165" spans="1:55" s="208" customFormat="1" ht="15.75" customHeight="1" x14ac:dyDescent="0.2">
      <c r="A165" s="272" t="s">
        <v>2758</v>
      </c>
      <c r="B165" s="270">
        <v>514000</v>
      </c>
      <c r="C165" s="302" t="str">
        <f>IF(B165="","",VLOOKUP(B165,Упутство!$BE$2:$BF$1700,2,FALSE))</f>
        <v xml:space="preserve">Култивисана имовина                                                                     </v>
      </c>
      <c r="D165" s="304"/>
      <c r="E165" s="271">
        <f>SUM(E166:E167)</f>
        <v>0</v>
      </c>
      <c r="F165" s="271">
        <f t="shared" ref="F165:L165" si="26">SUM(F166:F167)</f>
        <v>0</v>
      </c>
      <c r="G165" s="271">
        <f t="shared" si="26"/>
        <v>0</v>
      </c>
      <c r="H165" s="271">
        <f t="shared" si="26"/>
        <v>0</v>
      </c>
      <c r="I165" s="271">
        <f t="shared" si="26"/>
        <v>0</v>
      </c>
      <c r="J165" s="271">
        <f t="shared" si="26"/>
        <v>0</v>
      </c>
      <c r="K165" s="271">
        <f t="shared" si="26"/>
        <v>0</v>
      </c>
      <c r="L165" s="271">
        <f t="shared" si="26"/>
        <v>0</v>
      </c>
      <c r="M165" s="271">
        <f t="shared" si="1"/>
        <v>0</v>
      </c>
      <c r="N165" s="273">
        <f t="shared" si="2"/>
        <v>0</v>
      </c>
      <c r="P165" s="355"/>
      <c r="Q165" s="355"/>
      <c r="R165" s="355"/>
      <c r="S165" s="355"/>
      <c r="T165" s="355"/>
      <c r="U165" s="355"/>
      <c r="V165" s="355"/>
      <c r="W165" s="355"/>
      <c r="X165" s="192"/>
      <c r="AC165" s="6"/>
      <c r="AD165" s="7"/>
      <c r="AE165" s="8"/>
      <c r="AF165" s="7"/>
      <c r="AO165" s="228"/>
      <c r="AP165" s="10"/>
      <c r="AQ165" s="214"/>
      <c r="AR165" s="214"/>
      <c r="AS165" s="230"/>
      <c r="AT165" s="218"/>
      <c r="AU165" s="218"/>
      <c r="AV165" s="217"/>
      <c r="AW165" s="241"/>
      <c r="AX165" s="217"/>
      <c r="AY165" s="218"/>
      <c r="AZ165" s="218"/>
      <c r="BA165" s="220"/>
      <c r="BB165" s="234"/>
      <c r="BC165" s="214"/>
    </row>
    <row r="166" spans="1:55" s="208" customFormat="1" ht="15.75" hidden="1" customHeight="1" x14ac:dyDescent="0.2">
      <c r="A166" s="196" t="s">
        <v>2759</v>
      </c>
      <c r="B166" s="236"/>
      <c r="C166" s="356" t="str">
        <f>IF(B166="","",VLOOKUP(B166,Упутство!$BE$2:$BF$1700,2,FALSE))</f>
        <v/>
      </c>
      <c r="D166" s="357"/>
      <c r="E166" s="250"/>
      <c r="F166" s="250"/>
      <c r="G166" s="250"/>
      <c r="H166" s="250"/>
      <c r="I166" s="250"/>
      <c r="J166" s="250"/>
      <c r="K166" s="250"/>
      <c r="L166" s="250"/>
      <c r="M166" s="250">
        <f t="shared" si="1"/>
        <v>0</v>
      </c>
      <c r="N166" s="274">
        <f t="shared" si="2"/>
        <v>0</v>
      </c>
      <c r="P166" s="355"/>
      <c r="Q166" s="355"/>
      <c r="R166" s="355"/>
      <c r="S166" s="355"/>
      <c r="T166" s="355"/>
      <c r="U166" s="355"/>
      <c r="V166" s="355"/>
      <c r="W166" s="355"/>
      <c r="X166" s="192"/>
      <c r="AC166" s="6"/>
      <c r="AD166" s="7"/>
      <c r="AE166" s="8"/>
      <c r="AF166" s="7"/>
      <c r="AO166" s="228"/>
      <c r="AP166" s="10"/>
      <c r="AQ166" s="214"/>
      <c r="AR166" s="214"/>
      <c r="AS166" s="230"/>
      <c r="AT166" s="218"/>
      <c r="AU166" s="218"/>
      <c r="AV166" s="217"/>
      <c r="AW166" s="241"/>
      <c r="AX166" s="217"/>
      <c r="AY166" s="218"/>
      <c r="AZ166" s="218"/>
      <c r="BA166" s="220"/>
      <c r="BB166" s="234"/>
      <c r="BC166" s="214"/>
    </row>
    <row r="167" spans="1:55" s="208" customFormat="1" ht="15.75" hidden="1" customHeight="1" x14ac:dyDescent="0.2">
      <c r="A167" s="196" t="s">
        <v>2760</v>
      </c>
      <c r="B167" s="236"/>
      <c r="C167" s="356" t="str">
        <f>IF(B167="","",VLOOKUP(B167,Упутство!$BE$2:$BF$1700,2,FALSE))</f>
        <v/>
      </c>
      <c r="D167" s="357"/>
      <c r="E167" s="250"/>
      <c r="F167" s="250"/>
      <c r="G167" s="250"/>
      <c r="H167" s="250"/>
      <c r="I167" s="250"/>
      <c r="J167" s="250"/>
      <c r="K167" s="250"/>
      <c r="L167" s="250"/>
      <c r="M167" s="250">
        <f t="shared" si="1"/>
        <v>0</v>
      </c>
      <c r="N167" s="274">
        <f t="shared" si="2"/>
        <v>0</v>
      </c>
      <c r="P167" s="355"/>
      <c r="Q167" s="355"/>
      <c r="R167" s="355"/>
      <c r="S167" s="355"/>
      <c r="T167" s="355"/>
      <c r="U167" s="355"/>
      <c r="V167" s="355"/>
      <c r="W167" s="355"/>
      <c r="X167" s="192"/>
      <c r="AC167" s="6"/>
      <c r="AD167" s="7"/>
      <c r="AE167" s="8"/>
      <c r="AF167" s="7"/>
      <c r="AO167" s="228"/>
      <c r="AP167" s="10"/>
      <c r="AQ167" s="214"/>
      <c r="AR167" s="214"/>
      <c r="AS167" s="230"/>
      <c r="AT167" s="218"/>
      <c r="AU167" s="218"/>
      <c r="AV167" s="217"/>
      <c r="AW167" s="241"/>
      <c r="AX167" s="217"/>
      <c r="AY167" s="218"/>
      <c r="AZ167" s="218"/>
      <c r="BA167" s="220"/>
      <c r="BB167" s="234"/>
      <c r="BC167" s="214"/>
    </row>
    <row r="168" spans="1:55" s="208" customFormat="1" ht="15.75" customHeight="1" x14ac:dyDescent="0.2">
      <c r="A168" s="272" t="s">
        <v>2761</v>
      </c>
      <c r="B168" s="270">
        <v>515000</v>
      </c>
      <c r="C168" s="302" t="str">
        <f>IF(B168="","",VLOOKUP(B168,Упутство!$BE$2:$BF$1700,2,FALSE))</f>
        <v xml:space="preserve">Нематеријална имовина                                                                     </v>
      </c>
      <c r="D168" s="304"/>
      <c r="E168" s="271">
        <f>SUM(E169:E170)</f>
        <v>0</v>
      </c>
      <c r="F168" s="271">
        <f t="shared" ref="F168:L168" si="27">SUM(F169:F170)</f>
        <v>0</v>
      </c>
      <c r="G168" s="271">
        <f t="shared" si="27"/>
        <v>0</v>
      </c>
      <c r="H168" s="271">
        <f t="shared" si="27"/>
        <v>0</v>
      </c>
      <c r="I168" s="271">
        <f t="shared" si="27"/>
        <v>0</v>
      </c>
      <c r="J168" s="271">
        <f t="shared" si="27"/>
        <v>0</v>
      </c>
      <c r="K168" s="271">
        <f t="shared" si="27"/>
        <v>0</v>
      </c>
      <c r="L168" s="271">
        <f t="shared" si="27"/>
        <v>0</v>
      </c>
      <c r="M168" s="271">
        <f t="shared" si="1"/>
        <v>0</v>
      </c>
      <c r="N168" s="273">
        <f t="shared" si="2"/>
        <v>0</v>
      </c>
      <c r="P168" s="355"/>
      <c r="Q168" s="355"/>
      <c r="R168" s="355"/>
      <c r="S168" s="355"/>
      <c r="T168" s="355"/>
      <c r="U168" s="355"/>
      <c r="V168" s="355"/>
      <c r="W168" s="355"/>
      <c r="X168" s="192"/>
      <c r="AC168" s="6"/>
      <c r="AD168" s="7"/>
      <c r="AE168" s="8"/>
      <c r="AF168" s="7"/>
      <c r="AO168" s="228"/>
      <c r="AP168" s="10"/>
      <c r="AQ168" s="214"/>
      <c r="AR168" s="214"/>
      <c r="AS168" s="230"/>
      <c r="AT168" s="218"/>
      <c r="AU168" s="218"/>
      <c r="AV168" s="217"/>
      <c r="AW168" s="241"/>
      <c r="AX168" s="217"/>
      <c r="AY168" s="218"/>
      <c r="AZ168" s="218"/>
      <c r="BA168" s="220"/>
      <c r="BB168" s="234"/>
      <c r="BC168" s="214"/>
    </row>
    <row r="169" spans="1:55" s="208" customFormat="1" ht="15.75" hidden="1" customHeight="1" x14ac:dyDescent="0.2">
      <c r="A169" s="196" t="s">
        <v>2762</v>
      </c>
      <c r="B169" s="236"/>
      <c r="C169" s="356" t="str">
        <f>IF(B169="","",VLOOKUP(B169,Упутство!$BE$2:$BF$1700,2,FALSE))</f>
        <v/>
      </c>
      <c r="D169" s="357"/>
      <c r="E169" s="250"/>
      <c r="F169" s="250"/>
      <c r="G169" s="250"/>
      <c r="H169" s="250"/>
      <c r="I169" s="250"/>
      <c r="J169" s="250"/>
      <c r="K169" s="250"/>
      <c r="L169" s="250"/>
      <c r="M169" s="250">
        <f t="shared" si="1"/>
        <v>0</v>
      </c>
      <c r="N169" s="274">
        <f t="shared" si="2"/>
        <v>0</v>
      </c>
      <c r="P169" s="355"/>
      <c r="Q169" s="355"/>
      <c r="R169" s="355"/>
      <c r="S169" s="355"/>
      <c r="T169" s="355"/>
      <c r="U169" s="355"/>
      <c r="V169" s="355"/>
      <c r="W169" s="355"/>
      <c r="X169" s="192"/>
      <c r="AC169" s="6"/>
      <c r="AD169" s="7"/>
      <c r="AE169" s="8"/>
      <c r="AF169" s="7"/>
      <c r="AO169" s="228"/>
      <c r="AP169" s="10"/>
      <c r="AQ169" s="214"/>
      <c r="AR169" s="214"/>
      <c r="AS169" s="230"/>
      <c r="AT169" s="218"/>
      <c r="AU169" s="218"/>
      <c r="AV169" s="217"/>
      <c r="AW169" s="241"/>
      <c r="AX169" s="217"/>
      <c r="AY169" s="218"/>
      <c r="AZ169" s="218"/>
      <c r="BA169" s="220"/>
      <c r="BB169" s="234"/>
      <c r="BC169" s="214"/>
    </row>
    <row r="170" spans="1:55" s="208" customFormat="1" ht="15.75" hidden="1" customHeight="1" x14ac:dyDescent="0.2">
      <c r="A170" s="196" t="s">
        <v>2763</v>
      </c>
      <c r="B170" s="236"/>
      <c r="C170" s="356" t="str">
        <f>IF(B170="","",VLOOKUP(B170,Упутство!$BE$2:$BF$1700,2,FALSE))</f>
        <v/>
      </c>
      <c r="D170" s="357"/>
      <c r="E170" s="250"/>
      <c r="F170" s="250"/>
      <c r="G170" s="250"/>
      <c r="H170" s="250"/>
      <c r="I170" s="250"/>
      <c r="J170" s="250"/>
      <c r="K170" s="250"/>
      <c r="L170" s="250"/>
      <c r="M170" s="250">
        <f t="shared" si="1"/>
        <v>0</v>
      </c>
      <c r="N170" s="274">
        <f t="shared" si="2"/>
        <v>0</v>
      </c>
      <c r="P170" s="355"/>
      <c r="Q170" s="355"/>
      <c r="R170" s="355"/>
      <c r="S170" s="355"/>
      <c r="T170" s="355"/>
      <c r="U170" s="355"/>
      <c r="V170" s="355"/>
      <c r="W170" s="355"/>
      <c r="X170" s="192"/>
      <c r="AC170" s="6"/>
      <c r="AD170" s="7"/>
      <c r="AE170" s="8"/>
      <c r="AF170" s="7"/>
      <c r="AO170" s="228"/>
      <c r="AP170" s="10"/>
      <c r="AQ170" s="214"/>
      <c r="AR170" s="214"/>
      <c r="AS170" s="230"/>
      <c r="AT170" s="218"/>
      <c r="AU170" s="218"/>
      <c r="AV170" s="217"/>
      <c r="AW170" s="241"/>
      <c r="AX170" s="217"/>
      <c r="AY170" s="218"/>
      <c r="AZ170" s="218"/>
      <c r="BA170" s="220"/>
      <c r="BB170" s="234"/>
      <c r="BC170" s="214"/>
    </row>
    <row r="171" spans="1:55" s="208" customFormat="1" ht="15.75" customHeight="1" x14ac:dyDescent="0.2">
      <c r="A171" s="272" t="s">
        <v>2764</v>
      </c>
      <c r="B171" s="270">
        <v>520000</v>
      </c>
      <c r="C171" s="302" t="str">
        <f>IF(B171="","",VLOOKUP(B171,Упутство!$BE$2:$BF$1700,2,FALSE))</f>
        <v xml:space="preserve">Залихе                                                                      </v>
      </c>
      <c r="D171" s="304"/>
      <c r="E171" s="271">
        <f>SUM(E172:E173)</f>
        <v>0</v>
      </c>
      <c r="F171" s="271">
        <f t="shared" ref="F171:L171" si="28">SUM(F172:F173)</f>
        <v>0</v>
      </c>
      <c r="G171" s="271">
        <f t="shared" si="28"/>
        <v>0</v>
      </c>
      <c r="H171" s="271">
        <f t="shared" si="28"/>
        <v>0</v>
      </c>
      <c r="I171" s="271">
        <f t="shared" si="28"/>
        <v>0</v>
      </c>
      <c r="J171" s="271">
        <f t="shared" si="28"/>
        <v>0</v>
      </c>
      <c r="K171" s="271">
        <f t="shared" si="28"/>
        <v>0</v>
      </c>
      <c r="L171" s="271">
        <f t="shared" si="28"/>
        <v>0</v>
      </c>
      <c r="M171" s="271">
        <f t="shared" si="1"/>
        <v>0</v>
      </c>
      <c r="N171" s="273">
        <f t="shared" si="2"/>
        <v>0</v>
      </c>
      <c r="P171" s="355"/>
      <c r="Q171" s="355"/>
      <c r="R171" s="355"/>
      <c r="S171" s="355"/>
      <c r="T171" s="355"/>
      <c r="U171" s="355"/>
      <c r="V171" s="355"/>
      <c r="W171" s="355"/>
      <c r="X171" s="192"/>
      <c r="AC171" s="6"/>
      <c r="AD171" s="7"/>
      <c r="AE171" s="8"/>
      <c r="AF171" s="7"/>
      <c r="AO171" s="228"/>
      <c r="AP171" s="10"/>
      <c r="AQ171" s="214"/>
      <c r="AR171" s="214"/>
      <c r="AS171" s="230"/>
      <c r="AT171" s="218"/>
      <c r="AU171" s="218"/>
      <c r="AV171" s="217"/>
      <c r="AW171" s="241"/>
      <c r="AX171" s="217"/>
      <c r="AY171" s="218"/>
      <c r="AZ171" s="218"/>
      <c r="BA171" s="220"/>
      <c r="BB171" s="234"/>
      <c r="BC171" s="214"/>
    </row>
    <row r="172" spans="1:55" s="208" customFormat="1" ht="15.75" hidden="1" customHeight="1" x14ac:dyDescent="0.2">
      <c r="A172" s="196" t="s">
        <v>2765</v>
      </c>
      <c r="B172" s="236"/>
      <c r="C172" s="356" t="str">
        <f>IF(B172="","",VLOOKUP(B172,Упутство!$BE$2:$BF$1700,2,FALSE))</f>
        <v/>
      </c>
      <c r="D172" s="357"/>
      <c r="E172" s="250"/>
      <c r="F172" s="250"/>
      <c r="G172" s="250"/>
      <c r="H172" s="250"/>
      <c r="I172" s="250"/>
      <c r="J172" s="250"/>
      <c r="K172" s="250"/>
      <c r="L172" s="250"/>
      <c r="M172" s="250">
        <f t="shared" si="1"/>
        <v>0</v>
      </c>
      <c r="N172" s="274">
        <f t="shared" si="2"/>
        <v>0</v>
      </c>
      <c r="P172" s="355"/>
      <c r="Q172" s="355"/>
      <c r="R172" s="355"/>
      <c r="S172" s="355"/>
      <c r="T172" s="355"/>
      <c r="U172" s="355"/>
      <c r="V172" s="355"/>
      <c r="W172" s="355"/>
      <c r="X172" s="192"/>
      <c r="AC172" s="6"/>
      <c r="AD172" s="7"/>
      <c r="AE172" s="8"/>
      <c r="AF172" s="7"/>
      <c r="AO172" s="228"/>
      <c r="AP172" s="10"/>
      <c r="AQ172" s="214"/>
      <c r="AR172" s="214"/>
      <c r="AS172" s="230"/>
      <c r="AT172" s="218"/>
      <c r="AU172" s="218"/>
      <c r="AV172" s="217"/>
      <c r="AW172" s="241"/>
      <c r="AX172" s="217"/>
      <c r="AY172" s="218"/>
      <c r="AZ172" s="218"/>
      <c r="BA172" s="220"/>
      <c r="BB172" s="234"/>
      <c r="BC172" s="214"/>
    </row>
    <row r="173" spans="1:55" s="208" customFormat="1" ht="15.75" hidden="1" customHeight="1" x14ac:dyDescent="0.2">
      <c r="A173" s="196" t="s">
        <v>2766</v>
      </c>
      <c r="B173" s="236"/>
      <c r="C173" s="356" t="str">
        <f>IF(B173="","",VLOOKUP(B173,Упутство!$BE$2:$BF$1700,2,FALSE))</f>
        <v/>
      </c>
      <c r="D173" s="357"/>
      <c r="E173" s="250"/>
      <c r="F173" s="250"/>
      <c r="G173" s="250"/>
      <c r="H173" s="250"/>
      <c r="I173" s="250"/>
      <c r="J173" s="250"/>
      <c r="K173" s="250"/>
      <c r="L173" s="250"/>
      <c r="M173" s="250">
        <f t="shared" si="1"/>
        <v>0</v>
      </c>
      <c r="N173" s="274">
        <f t="shared" si="2"/>
        <v>0</v>
      </c>
      <c r="P173" s="355"/>
      <c r="Q173" s="355"/>
      <c r="R173" s="355"/>
      <c r="S173" s="355"/>
      <c r="T173" s="355"/>
      <c r="U173" s="355"/>
      <c r="V173" s="355"/>
      <c r="W173" s="355"/>
      <c r="X173" s="192"/>
      <c r="AC173" s="6"/>
      <c r="AD173" s="7"/>
      <c r="AE173" s="8"/>
      <c r="AF173" s="7"/>
      <c r="AO173" s="228"/>
      <c r="AP173" s="10"/>
      <c r="AQ173" s="214"/>
      <c r="AR173" s="214"/>
      <c r="AS173" s="230"/>
      <c r="AT173" s="218"/>
      <c r="AU173" s="218"/>
      <c r="AV173" s="217"/>
      <c r="AW173" s="241"/>
      <c r="AX173" s="217"/>
      <c r="AY173" s="218"/>
      <c r="AZ173" s="218"/>
      <c r="BA173" s="220"/>
      <c r="BB173" s="234"/>
      <c r="BC173" s="214"/>
    </row>
    <row r="174" spans="1:55" s="208" customFormat="1" ht="15.75" customHeight="1" x14ac:dyDescent="0.2">
      <c r="A174" s="272" t="s">
        <v>2767</v>
      </c>
      <c r="B174" s="270">
        <v>540000</v>
      </c>
      <c r="C174" s="302" t="str">
        <f>IF(B174="","",VLOOKUP(B174,Упутство!$BE$2:$BF$1700,2,FALSE))</f>
        <v xml:space="preserve">Природна имовина                                                                     </v>
      </c>
      <c r="D174" s="304"/>
      <c r="E174" s="271">
        <f>SUM(E175:E176)</f>
        <v>0</v>
      </c>
      <c r="F174" s="271">
        <f t="shared" ref="F174:L174" si="29">SUM(F175:F176)</f>
        <v>0</v>
      </c>
      <c r="G174" s="271">
        <f t="shared" si="29"/>
        <v>0</v>
      </c>
      <c r="H174" s="271">
        <f t="shared" si="29"/>
        <v>0</v>
      </c>
      <c r="I174" s="271">
        <f t="shared" si="29"/>
        <v>0</v>
      </c>
      <c r="J174" s="271">
        <f t="shared" si="29"/>
        <v>0</v>
      </c>
      <c r="K174" s="271">
        <f t="shared" si="29"/>
        <v>0</v>
      </c>
      <c r="L174" s="271">
        <f t="shared" si="29"/>
        <v>0</v>
      </c>
      <c r="M174" s="271">
        <f t="shared" si="1"/>
        <v>0</v>
      </c>
      <c r="N174" s="273">
        <f t="shared" si="2"/>
        <v>0</v>
      </c>
      <c r="P174" s="355"/>
      <c r="Q174" s="355"/>
      <c r="R174" s="355"/>
      <c r="S174" s="355"/>
      <c r="T174" s="355"/>
      <c r="U174" s="355"/>
      <c r="V174" s="355"/>
      <c r="W174" s="355"/>
      <c r="X174" s="192"/>
      <c r="AC174" s="6"/>
      <c r="AD174" s="7"/>
      <c r="AE174" s="8"/>
      <c r="AF174" s="7"/>
      <c r="AO174" s="228"/>
      <c r="AP174" s="10"/>
      <c r="AQ174" s="214"/>
      <c r="AR174" s="214"/>
      <c r="AS174" s="230"/>
      <c r="AT174" s="218"/>
      <c r="AU174" s="218"/>
      <c r="AV174" s="217"/>
      <c r="AW174" s="241"/>
      <c r="AX174" s="217"/>
      <c r="AY174" s="218"/>
      <c r="AZ174" s="218"/>
      <c r="BA174" s="220"/>
      <c r="BB174" s="234"/>
      <c r="BC174" s="214"/>
    </row>
    <row r="175" spans="1:55" s="208" customFormat="1" ht="15.75" hidden="1" customHeight="1" x14ac:dyDescent="0.2">
      <c r="A175" s="196" t="s">
        <v>2768</v>
      </c>
      <c r="B175" s="236"/>
      <c r="C175" s="356" t="str">
        <f>IF(B175="","",VLOOKUP(B175,Упутство!$BE$2:$BF$1700,2,FALSE))</f>
        <v/>
      </c>
      <c r="D175" s="357"/>
      <c r="E175" s="250"/>
      <c r="F175" s="250"/>
      <c r="G175" s="250"/>
      <c r="H175" s="250"/>
      <c r="I175" s="250"/>
      <c r="J175" s="250"/>
      <c r="K175" s="250"/>
      <c r="L175" s="250"/>
      <c r="M175" s="250">
        <f t="shared" si="1"/>
        <v>0</v>
      </c>
      <c r="N175" s="274">
        <f t="shared" si="2"/>
        <v>0</v>
      </c>
      <c r="P175" s="355"/>
      <c r="Q175" s="355"/>
      <c r="R175" s="355"/>
      <c r="S175" s="355"/>
      <c r="T175" s="355"/>
      <c r="U175" s="355"/>
      <c r="V175" s="355"/>
      <c r="W175" s="355"/>
      <c r="X175" s="192"/>
      <c r="AC175" s="6"/>
      <c r="AD175" s="7"/>
      <c r="AE175" s="8"/>
      <c r="AF175" s="7"/>
      <c r="AO175" s="228"/>
      <c r="AP175" s="10"/>
      <c r="AQ175" s="214"/>
      <c r="AR175" s="214"/>
      <c r="AS175" s="230"/>
      <c r="AT175" s="218"/>
      <c r="AU175" s="218"/>
      <c r="AV175" s="217"/>
      <c r="AW175" s="241"/>
      <c r="AX175" s="217"/>
      <c r="AY175" s="218"/>
      <c r="AZ175" s="218"/>
      <c r="BA175" s="220"/>
      <c r="BB175" s="234"/>
      <c r="BC175" s="214"/>
    </row>
    <row r="176" spans="1:55" s="208" customFormat="1" ht="15.75" hidden="1" customHeight="1" x14ac:dyDescent="0.2">
      <c r="A176" s="196" t="s">
        <v>2769</v>
      </c>
      <c r="B176" s="236"/>
      <c r="C176" s="356" t="str">
        <f>IF(B176="","",VLOOKUP(B176,Упутство!$BE$2:$BF$1700,2,FALSE))</f>
        <v/>
      </c>
      <c r="D176" s="357"/>
      <c r="E176" s="250"/>
      <c r="F176" s="250"/>
      <c r="G176" s="250"/>
      <c r="H176" s="250"/>
      <c r="I176" s="250"/>
      <c r="J176" s="250"/>
      <c r="K176" s="250"/>
      <c r="L176" s="250"/>
      <c r="M176" s="250">
        <f t="shared" si="1"/>
        <v>0</v>
      </c>
      <c r="N176" s="274">
        <f t="shared" si="2"/>
        <v>0</v>
      </c>
      <c r="P176" s="355"/>
      <c r="Q176" s="355"/>
      <c r="R176" s="355"/>
      <c r="S176" s="355"/>
      <c r="T176" s="355"/>
      <c r="U176" s="355"/>
      <c r="V176" s="355"/>
      <c r="W176" s="355"/>
      <c r="X176" s="192"/>
      <c r="AC176" s="6"/>
      <c r="AD176" s="7"/>
      <c r="AE176" s="8"/>
      <c r="AF176" s="7"/>
      <c r="AO176" s="228"/>
      <c r="AP176" s="10"/>
      <c r="AQ176" s="214"/>
      <c r="AR176" s="214"/>
      <c r="AS176" s="230"/>
      <c r="AT176" s="218"/>
      <c r="AU176" s="218"/>
      <c r="AV176" s="217"/>
      <c r="AW176" s="241"/>
      <c r="AX176" s="217"/>
      <c r="AY176" s="218"/>
      <c r="AZ176" s="218"/>
      <c r="BA176" s="220"/>
      <c r="BB176" s="234"/>
      <c r="BC176" s="214"/>
    </row>
    <row r="177" spans="1:56" s="208" customFormat="1" ht="15.75" customHeight="1" x14ac:dyDescent="0.2">
      <c r="A177" s="272" t="s">
        <v>2770</v>
      </c>
      <c r="B177" s="270">
        <v>611000</v>
      </c>
      <c r="C177" s="302" t="str">
        <f>IF(B177="","",VLOOKUP(B177,Упутство!$BE$2:$BF$1700,2,FALSE))</f>
        <v xml:space="preserve">Отплата главнице домаћим кредиторима                                                                   </v>
      </c>
      <c r="D177" s="304"/>
      <c r="E177" s="271">
        <f>SUM(E178:E179)</f>
        <v>0</v>
      </c>
      <c r="F177" s="271">
        <f t="shared" ref="F177:L177" si="30">SUM(F178:F179)</f>
        <v>0</v>
      </c>
      <c r="G177" s="271">
        <f t="shared" si="30"/>
        <v>0</v>
      </c>
      <c r="H177" s="271">
        <f t="shared" si="30"/>
        <v>0</v>
      </c>
      <c r="I177" s="271">
        <f t="shared" si="30"/>
        <v>0</v>
      </c>
      <c r="J177" s="271">
        <f t="shared" si="30"/>
        <v>0</v>
      </c>
      <c r="K177" s="271">
        <f t="shared" si="30"/>
        <v>0</v>
      </c>
      <c r="L177" s="271">
        <f t="shared" si="30"/>
        <v>0</v>
      </c>
      <c r="M177" s="271">
        <f t="shared" si="1"/>
        <v>0</v>
      </c>
      <c r="N177" s="273">
        <f t="shared" si="2"/>
        <v>0</v>
      </c>
      <c r="P177" s="355"/>
      <c r="Q177" s="355"/>
      <c r="R177" s="355"/>
      <c r="S177" s="355"/>
      <c r="T177" s="355"/>
      <c r="U177" s="355"/>
      <c r="V177" s="355"/>
      <c r="W177" s="355"/>
      <c r="X177" s="192"/>
      <c r="AC177" s="6"/>
      <c r="AD177" s="7"/>
      <c r="AE177" s="8"/>
      <c r="AF177" s="7"/>
      <c r="AO177" s="228"/>
      <c r="AP177" s="10"/>
      <c r="AQ177" s="214"/>
      <c r="AR177" s="214"/>
      <c r="AS177" s="230"/>
      <c r="AT177" s="218"/>
      <c r="AU177" s="218"/>
      <c r="AV177" s="217"/>
      <c r="AW177" s="241"/>
      <c r="AX177" s="217"/>
      <c r="AY177" s="218"/>
      <c r="AZ177" s="218"/>
      <c r="BA177" s="220"/>
      <c r="BB177" s="234"/>
      <c r="BC177" s="214"/>
    </row>
    <row r="178" spans="1:56" s="208" customFormat="1" ht="15.75" hidden="1" customHeight="1" x14ac:dyDescent="0.2">
      <c r="A178" s="196" t="s">
        <v>2771</v>
      </c>
      <c r="B178" s="236"/>
      <c r="C178" s="356" t="str">
        <f>IF(B178="","",VLOOKUP(B178,Упутство!$BE$2:$BF$1700,2,FALSE))</f>
        <v/>
      </c>
      <c r="D178" s="357"/>
      <c r="E178" s="250"/>
      <c r="F178" s="250"/>
      <c r="G178" s="250"/>
      <c r="H178" s="250"/>
      <c r="I178" s="250"/>
      <c r="J178" s="250"/>
      <c r="K178" s="250"/>
      <c r="L178" s="250"/>
      <c r="M178" s="250">
        <f t="shared" si="1"/>
        <v>0</v>
      </c>
      <c r="N178" s="274">
        <f t="shared" si="2"/>
        <v>0</v>
      </c>
      <c r="P178" s="355"/>
      <c r="Q178" s="355"/>
      <c r="R178" s="355"/>
      <c r="S178" s="355"/>
      <c r="T178" s="355"/>
      <c r="U178" s="355"/>
      <c r="V178" s="355"/>
      <c r="W178" s="355"/>
      <c r="X178" s="192"/>
      <c r="AC178" s="6"/>
      <c r="AD178" s="7"/>
      <c r="AE178" s="8"/>
      <c r="AF178" s="7"/>
      <c r="AO178" s="228"/>
      <c r="AP178" s="10"/>
      <c r="AQ178" s="214"/>
      <c r="AR178" s="214"/>
      <c r="AS178" s="230"/>
      <c r="AT178" s="218"/>
      <c r="AU178" s="218"/>
      <c r="AV178" s="217"/>
      <c r="AW178" s="241"/>
      <c r="AX178" s="217"/>
      <c r="AY178" s="218"/>
      <c r="AZ178" s="218"/>
      <c r="BA178" s="220"/>
      <c r="BB178" s="234"/>
      <c r="BC178" s="214"/>
    </row>
    <row r="179" spans="1:56" s="208" customFormat="1" ht="15.75" hidden="1" customHeight="1" x14ac:dyDescent="0.2">
      <c r="A179" s="196" t="s">
        <v>2772</v>
      </c>
      <c r="B179" s="236"/>
      <c r="C179" s="356" t="str">
        <f>IF(B179="","",VLOOKUP(B179,Упутство!$BE$2:$BF$1700,2,FALSE))</f>
        <v/>
      </c>
      <c r="D179" s="357"/>
      <c r="E179" s="250"/>
      <c r="F179" s="250"/>
      <c r="G179" s="250"/>
      <c r="H179" s="250"/>
      <c r="I179" s="250"/>
      <c r="J179" s="250"/>
      <c r="K179" s="250"/>
      <c r="L179" s="250"/>
      <c r="M179" s="250">
        <f t="shared" si="1"/>
        <v>0</v>
      </c>
      <c r="N179" s="274">
        <f t="shared" si="2"/>
        <v>0</v>
      </c>
      <c r="P179" s="355"/>
      <c r="Q179" s="355"/>
      <c r="R179" s="355"/>
      <c r="S179" s="355"/>
      <c r="T179" s="355"/>
      <c r="U179" s="355"/>
      <c r="V179" s="355"/>
      <c r="W179" s="355"/>
      <c r="X179" s="192"/>
      <c r="AC179" s="6"/>
      <c r="AD179" s="7"/>
      <c r="AE179" s="8"/>
      <c r="AF179" s="7"/>
      <c r="AO179" s="228"/>
      <c r="AP179" s="10"/>
      <c r="AQ179" s="214"/>
      <c r="AR179" s="214"/>
      <c r="AS179" s="230"/>
      <c r="AT179" s="218"/>
      <c r="AU179" s="218"/>
      <c r="AV179" s="217"/>
      <c r="AW179" s="241"/>
      <c r="AX179" s="217"/>
      <c r="AY179" s="218"/>
      <c r="AZ179" s="218"/>
      <c r="BA179" s="220"/>
      <c r="BB179" s="234"/>
      <c r="BC179" s="214"/>
    </row>
    <row r="180" spans="1:56" s="208" customFormat="1" ht="15.75" customHeight="1" x14ac:dyDescent="0.2">
      <c r="A180" s="272" t="s">
        <v>2773</v>
      </c>
      <c r="B180" s="270">
        <v>620000</v>
      </c>
      <c r="C180" s="302" t="str">
        <f>IF(B180="","",VLOOKUP(B180,Упутство!$BE$2:$BF$1700,2,FALSE))</f>
        <v xml:space="preserve">Набавка финансијске имовине                                                                    </v>
      </c>
      <c r="D180" s="304"/>
      <c r="E180" s="271">
        <f>SUM(E181:E182)</f>
        <v>0</v>
      </c>
      <c r="F180" s="271">
        <f t="shared" ref="F180:L180" si="31">SUM(F181:F182)</f>
        <v>0</v>
      </c>
      <c r="G180" s="271">
        <f t="shared" si="31"/>
        <v>0</v>
      </c>
      <c r="H180" s="271">
        <f t="shared" si="31"/>
        <v>0</v>
      </c>
      <c r="I180" s="271">
        <f t="shared" si="31"/>
        <v>0</v>
      </c>
      <c r="J180" s="271">
        <f t="shared" si="31"/>
        <v>0</v>
      </c>
      <c r="K180" s="271">
        <f t="shared" si="31"/>
        <v>0</v>
      </c>
      <c r="L180" s="271">
        <f t="shared" si="31"/>
        <v>0</v>
      </c>
      <c r="M180" s="271">
        <f t="shared" si="1"/>
        <v>0</v>
      </c>
      <c r="N180" s="273">
        <f t="shared" si="2"/>
        <v>0</v>
      </c>
      <c r="P180" s="355"/>
      <c r="Q180" s="355"/>
      <c r="R180" s="355"/>
      <c r="S180" s="355"/>
      <c r="T180" s="355"/>
      <c r="U180" s="355"/>
      <c r="V180" s="355"/>
      <c r="W180" s="355"/>
      <c r="X180" s="192"/>
      <c r="AC180" s="6"/>
      <c r="AD180" s="7"/>
      <c r="AE180" s="8"/>
      <c r="AF180" s="7"/>
      <c r="AO180" s="228"/>
      <c r="AP180" s="10"/>
      <c r="AQ180" s="214"/>
      <c r="AR180" s="214"/>
      <c r="AS180" s="230"/>
      <c r="AT180" s="218"/>
      <c r="AU180" s="218"/>
      <c r="AV180" s="217"/>
      <c r="AW180" s="241"/>
      <c r="AX180" s="217"/>
      <c r="AY180" s="218"/>
      <c r="AZ180" s="218"/>
      <c r="BA180" s="220"/>
      <c r="BB180" s="234"/>
      <c r="BC180" s="214"/>
    </row>
    <row r="181" spans="1:56" s="208" customFormat="1" ht="15.75" hidden="1" customHeight="1" x14ac:dyDescent="0.2">
      <c r="A181" s="196" t="s">
        <v>2774</v>
      </c>
      <c r="B181" s="236"/>
      <c r="C181" s="356" t="str">
        <f>IF(B181="","",VLOOKUP(B181,Упутство!$BE$2:$BF$1700,2,FALSE))</f>
        <v/>
      </c>
      <c r="D181" s="357"/>
      <c r="E181" s="250"/>
      <c r="F181" s="250"/>
      <c r="G181" s="250"/>
      <c r="H181" s="250"/>
      <c r="I181" s="250"/>
      <c r="J181" s="250"/>
      <c r="K181" s="250"/>
      <c r="L181" s="250"/>
      <c r="M181" s="250">
        <f t="shared" si="1"/>
        <v>0</v>
      </c>
      <c r="N181" s="274">
        <f t="shared" si="2"/>
        <v>0</v>
      </c>
      <c r="P181" s="355"/>
      <c r="Q181" s="355"/>
      <c r="R181" s="355"/>
      <c r="S181" s="355"/>
      <c r="T181" s="355"/>
      <c r="U181" s="355"/>
      <c r="V181" s="355"/>
      <c r="W181" s="355"/>
      <c r="X181" s="192"/>
      <c r="AC181" s="6"/>
      <c r="AD181" s="7"/>
      <c r="AE181" s="8"/>
      <c r="AF181" s="7"/>
      <c r="AO181" s="228"/>
      <c r="AP181" s="10"/>
      <c r="AQ181" s="214"/>
      <c r="AR181" s="214"/>
      <c r="AS181" s="230"/>
      <c r="AT181" s="218"/>
      <c r="AU181" s="218"/>
      <c r="AV181" s="217"/>
      <c r="AW181" s="241"/>
      <c r="AX181" s="217"/>
      <c r="AY181" s="218"/>
      <c r="AZ181" s="218"/>
      <c r="BA181" s="220"/>
      <c r="BB181" s="234"/>
      <c r="BC181" s="214"/>
    </row>
    <row r="182" spans="1:56" s="208" customFormat="1" ht="15.75" hidden="1" customHeight="1" x14ac:dyDescent="0.2">
      <c r="A182" s="196" t="s">
        <v>2775</v>
      </c>
      <c r="B182" s="236"/>
      <c r="C182" s="356" t="str">
        <f>IF(B182="","",VLOOKUP(B182,Упутство!$BE$2:$BF$1700,2,FALSE))</f>
        <v/>
      </c>
      <c r="D182" s="357"/>
      <c r="E182" s="250"/>
      <c r="F182" s="250"/>
      <c r="G182" s="250"/>
      <c r="H182" s="250"/>
      <c r="I182" s="250"/>
      <c r="J182" s="250"/>
      <c r="K182" s="250"/>
      <c r="L182" s="250"/>
      <c r="M182" s="250">
        <f t="shared" si="1"/>
        <v>0</v>
      </c>
      <c r="N182" s="274">
        <f t="shared" si="2"/>
        <v>0</v>
      </c>
      <c r="P182" s="355"/>
      <c r="Q182" s="355"/>
      <c r="R182" s="355"/>
      <c r="S182" s="355"/>
      <c r="T182" s="355"/>
      <c r="U182" s="355"/>
      <c r="V182" s="355"/>
      <c r="W182" s="355"/>
      <c r="X182" s="192"/>
      <c r="AC182" s="6" t="s">
        <v>738</v>
      </c>
      <c r="AD182" s="7" t="s">
        <v>810</v>
      </c>
      <c r="AE182" s="8" t="s">
        <v>846</v>
      </c>
      <c r="AF182" s="7" t="s">
        <v>810</v>
      </c>
      <c r="AO182" s="228"/>
      <c r="AP182" s="10"/>
      <c r="AQ182" s="214"/>
      <c r="AR182" s="214"/>
      <c r="AS182" s="230" t="s">
        <v>379</v>
      </c>
      <c r="AT182" s="218"/>
      <c r="AU182" s="218"/>
      <c r="AV182" s="217"/>
      <c r="AW182" s="240"/>
      <c r="AX182" s="217"/>
      <c r="AY182" s="218"/>
      <c r="AZ182" s="218"/>
      <c r="BA182" s="220">
        <v>611</v>
      </c>
      <c r="BB182" s="243" t="s">
        <v>159</v>
      </c>
      <c r="BC182" s="214"/>
    </row>
    <row r="183" spans="1:56" s="208" customFormat="1" ht="32.25" customHeight="1" thickBot="1" x14ac:dyDescent="0.25">
      <c r="A183" s="361" t="s">
        <v>307</v>
      </c>
      <c r="B183" s="361"/>
      <c r="C183" s="401">
        <f>$D$5</f>
        <v>0</v>
      </c>
      <c r="D183" s="402"/>
      <c r="E183" s="275">
        <f>SUM(E46:E182)/2</f>
        <v>0</v>
      </c>
      <c r="F183" s="275">
        <f t="shared" ref="F183:L183" si="32">SUM(F46:F182)/2</f>
        <v>0</v>
      </c>
      <c r="G183" s="275">
        <f t="shared" si="32"/>
        <v>0</v>
      </c>
      <c r="H183" s="275">
        <f t="shared" si="32"/>
        <v>0</v>
      </c>
      <c r="I183" s="275">
        <f t="shared" si="32"/>
        <v>0</v>
      </c>
      <c r="J183" s="275">
        <f t="shared" si="32"/>
        <v>0</v>
      </c>
      <c r="K183" s="275">
        <f t="shared" si="32"/>
        <v>0</v>
      </c>
      <c r="L183" s="275">
        <f t="shared" si="32"/>
        <v>0</v>
      </c>
      <c r="M183" s="275">
        <f>SUM(M46:M182)/2</f>
        <v>0</v>
      </c>
      <c r="N183" s="275">
        <f>SUM(N46:N182)/2</f>
        <v>0</v>
      </c>
      <c r="P183" s="355"/>
      <c r="Q183" s="355"/>
      <c r="R183" s="355"/>
      <c r="S183" s="355"/>
      <c r="T183" s="355"/>
      <c r="U183" s="355"/>
      <c r="V183" s="355"/>
      <c r="W183" s="355"/>
      <c r="X183" s="192"/>
      <c r="AC183" s="6" t="s">
        <v>738</v>
      </c>
      <c r="AD183" s="7" t="s">
        <v>811</v>
      </c>
      <c r="AE183" s="8" t="s">
        <v>847</v>
      </c>
      <c r="AF183" s="7" t="s">
        <v>811</v>
      </c>
      <c r="AO183" s="228"/>
      <c r="AP183" s="10"/>
      <c r="AQ183" s="214"/>
      <c r="AR183" s="214"/>
      <c r="AS183" s="230" t="s">
        <v>380</v>
      </c>
      <c r="AT183" s="218"/>
      <c r="AU183" s="218"/>
      <c r="AV183" s="217"/>
      <c r="AW183" s="244"/>
      <c r="AX183" s="217"/>
      <c r="AY183" s="218"/>
      <c r="AZ183" s="218"/>
      <c r="BA183" s="220">
        <v>620</v>
      </c>
      <c r="BB183" s="245" t="s">
        <v>160</v>
      </c>
      <c r="BC183" s="214"/>
    </row>
    <row r="184" spans="1:56" s="208" customFormat="1" ht="15.75" customHeight="1" x14ac:dyDescent="0.2">
      <c r="A184" s="188"/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AD184" s="6" t="s">
        <v>738</v>
      </c>
      <c r="AE184" s="7" t="s">
        <v>812</v>
      </c>
      <c r="AF184" s="8" t="s">
        <v>848</v>
      </c>
      <c r="AG184" s="7" t="s">
        <v>812</v>
      </c>
      <c r="AP184" s="228"/>
      <c r="AQ184" s="10"/>
      <c r="AR184" s="214"/>
      <c r="AS184" s="214"/>
      <c r="AT184" s="230" t="s">
        <v>381</v>
      </c>
      <c r="AU184" s="218"/>
      <c r="AV184" s="218"/>
      <c r="AW184" s="217"/>
      <c r="AX184" s="241"/>
      <c r="AY184" s="217"/>
      <c r="AZ184" s="218"/>
      <c r="BA184" s="218"/>
      <c r="BB184" s="218"/>
      <c r="BC184" s="218"/>
      <c r="BD184" s="214"/>
    </row>
    <row r="185" spans="1:56" s="208" customFormat="1" ht="49.5" customHeight="1" x14ac:dyDescent="0.2">
      <c r="A185" s="179" t="s">
        <v>777</v>
      </c>
      <c r="B185" s="323" t="s">
        <v>104</v>
      </c>
      <c r="C185" s="334"/>
      <c r="D185" s="324"/>
      <c r="E185" s="323" t="s">
        <v>2790</v>
      </c>
      <c r="F185" s="324"/>
      <c r="G185" s="323" t="s">
        <v>2645</v>
      </c>
      <c r="H185" s="324"/>
      <c r="I185" s="323" t="s">
        <v>2791</v>
      </c>
      <c r="J185" s="324"/>
      <c r="K185" s="323" t="s">
        <v>2795</v>
      </c>
      <c r="L185" s="324"/>
      <c r="M185" s="323" t="s">
        <v>2794</v>
      </c>
      <c r="N185" s="324"/>
      <c r="O185" s="20"/>
      <c r="P185" s="287"/>
      <c r="Q185" s="287"/>
      <c r="R185" s="287"/>
      <c r="S185" s="287"/>
      <c r="T185" s="287"/>
      <c r="U185" s="287"/>
      <c r="AE185" s="246"/>
      <c r="AO185" s="228"/>
      <c r="AP185" s="10"/>
      <c r="AQ185" s="214"/>
      <c r="AR185" s="214"/>
      <c r="AS185" s="230" t="s">
        <v>382</v>
      </c>
      <c r="AT185" s="218"/>
      <c r="AU185" s="218"/>
      <c r="AV185" s="217"/>
      <c r="AW185" s="240"/>
      <c r="AX185" s="217"/>
      <c r="AY185" s="218"/>
      <c r="AZ185" s="218"/>
      <c r="BA185" s="218"/>
      <c r="BB185" s="218"/>
      <c r="BC185" s="214"/>
    </row>
    <row r="186" spans="1:56" s="208" customFormat="1" ht="15.75" customHeight="1" x14ac:dyDescent="0.2">
      <c r="A186" s="195" t="s">
        <v>778</v>
      </c>
      <c r="B186" s="408"/>
      <c r="C186" s="408"/>
      <c r="D186" s="408"/>
      <c r="E186" s="405"/>
      <c r="F186" s="406"/>
      <c r="G186" s="330"/>
      <c r="H186" s="331"/>
      <c r="I186" s="330"/>
      <c r="J186" s="331"/>
      <c r="K186" s="330"/>
      <c r="L186" s="331"/>
      <c r="M186" s="335">
        <f>SUM(G186,I186,K186)</f>
        <v>0</v>
      </c>
      <c r="N186" s="336"/>
      <c r="O186" s="40"/>
      <c r="AE186" s="246"/>
      <c r="AO186" s="228"/>
      <c r="AP186" s="10"/>
      <c r="AQ186" s="214"/>
      <c r="AR186" s="214"/>
      <c r="AS186" s="230" t="s">
        <v>383</v>
      </c>
      <c r="AT186" s="218"/>
      <c r="AU186" s="218"/>
      <c r="AV186" s="217"/>
      <c r="AW186" s="247"/>
      <c r="AX186" s="217"/>
      <c r="AY186" s="218"/>
      <c r="AZ186" s="218"/>
      <c r="BA186" s="218"/>
      <c r="BB186" s="218"/>
      <c r="BC186" s="214"/>
    </row>
    <row r="187" spans="1:56" s="208" customFormat="1" ht="15.75" customHeight="1" x14ac:dyDescent="0.2">
      <c r="A187" s="195" t="s">
        <v>779</v>
      </c>
      <c r="B187" s="408"/>
      <c r="C187" s="408"/>
      <c r="D187" s="408"/>
      <c r="E187" s="405"/>
      <c r="F187" s="406"/>
      <c r="G187" s="330"/>
      <c r="H187" s="331"/>
      <c r="I187" s="330"/>
      <c r="J187" s="331"/>
      <c r="K187" s="330"/>
      <c r="L187" s="331"/>
      <c r="M187" s="335">
        <f>SUM(G187,I187,K187)</f>
        <v>0</v>
      </c>
      <c r="N187" s="336"/>
      <c r="O187" s="40"/>
      <c r="AE187" s="246"/>
      <c r="AO187" s="226"/>
      <c r="AP187" s="213"/>
      <c r="AQ187" s="214"/>
      <c r="AR187" s="214"/>
      <c r="AS187" s="230" t="s">
        <v>384</v>
      </c>
      <c r="AT187" s="218"/>
      <c r="AU187" s="218"/>
      <c r="AV187" s="217"/>
      <c r="AW187" s="248"/>
      <c r="AX187" s="217"/>
      <c r="AY187" s="218"/>
      <c r="AZ187" s="218"/>
      <c r="BA187" s="218"/>
      <c r="BB187" s="218"/>
      <c r="BC187" s="214"/>
    </row>
    <row r="188" spans="1:56" s="208" customFormat="1" ht="15.75" customHeight="1" x14ac:dyDescent="0.2">
      <c r="A188" s="195" t="s">
        <v>780</v>
      </c>
      <c r="B188" s="408"/>
      <c r="C188" s="408"/>
      <c r="D188" s="408"/>
      <c r="E188" s="405"/>
      <c r="F188" s="406"/>
      <c r="G188" s="330"/>
      <c r="H188" s="331"/>
      <c r="I188" s="330"/>
      <c r="J188" s="331"/>
      <c r="K188" s="330"/>
      <c r="L188" s="331"/>
      <c r="M188" s="335">
        <f>SUM(G188,I188,K188)</f>
        <v>0</v>
      </c>
      <c r="N188" s="336"/>
      <c r="O188" s="40"/>
      <c r="P188" s="208" t="s">
        <v>2776</v>
      </c>
      <c r="AE188" s="246"/>
      <c r="AO188" s="228"/>
      <c r="AP188" s="10"/>
      <c r="AQ188" s="214"/>
      <c r="AR188" s="214"/>
      <c r="AS188" s="230" t="s">
        <v>385</v>
      </c>
      <c r="AT188" s="218"/>
      <c r="AU188" s="218"/>
      <c r="AV188" s="218"/>
      <c r="AW188" s="218"/>
      <c r="AX188" s="218"/>
      <c r="AY188" s="218"/>
      <c r="AZ188" s="218"/>
      <c r="BA188" s="218"/>
      <c r="BB188" s="218"/>
      <c r="BC188" s="214"/>
    </row>
    <row r="189" spans="1:56" s="208" customFormat="1" ht="15.75" hidden="1" customHeight="1" x14ac:dyDescent="0.2">
      <c r="A189" s="195" t="s">
        <v>781</v>
      </c>
      <c r="B189" s="408"/>
      <c r="C189" s="408"/>
      <c r="D189" s="408"/>
      <c r="E189" s="405"/>
      <c r="F189" s="406"/>
      <c r="G189" s="330"/>
      <c r="H189" s="331"/>
      <c r="I189" s="330"/>
      <c r="J189" s="331"/>
      <c r="K189" s="330"/>
      <c r="L189" s="331"/>
      <c r="M189" s="335">
        <f t="shared" ref="M189:M195" si="33">SUM(G189,I189,K189)</f>
        <v>0</v>
      </c>
      <c r="N189" s="336"/>
      <c r="O189" s="40"/>
      <c r="AE189" s="246"/>
      <c r="AO189" s="228"/>
      <c r="AP189" s="10"/>
      <c r="AQ189" s="214"/>
      <c r="AR189" s="214"/>
      <c r="AS189" s="230" t="s">
        <v>386</v>
      </c>
      <c r="AT189" s="218"/>
      <c r="AU189" s="218"/>
      <c r="AV189" s="218"/>
      <c r="AW189" s="218"/>
      <c r="AX189" s="218"/>
      <c r="AY189" s="218"/>
      <c r="AZ189" s="218"/>
      <c r="BA189" s="218"/>
      <c r="BB189" s="218"/>
      <c r="BC189" s="214"/>
    </row>
    <row r="190" spans="1:56" s="208" customFormat="1" ht="15.75" hidden="1" customHeight="1" x14ac:dyDescent="0.2">
      <c r="A190" s="195" t="s">
        <v>782</v>
      </c>
      <c r="B190" s="408"/>
      <c r="C190" s="408"/>
      <c r="D190" s="408"/>
      <c r="E190" s="405"/>
      <c r="F190" s="406"/>
      <c r="G190" s="330"/>
      <c r="H190" s="331"/>
      <c r="I190" s="330"/>
      <c r="J190" s="331"/>
      <c r="K190" s="330"/>
      <c r="L190" s="331"/>
      <c r="M190" s="335">
        <f t="shared" si="33"/>
        <v>0</v>
      </c>
      <c r="N190" s="336"/>
      <c r="O190" s="40"/>
      <c r="AE190" s="246"/>
      <c r="AO190" s="228"/>
      <c r="AP190" s="10"/>
      <c r="AQ190" s="214"/>
      <c r="AR190" s="214"/>
      <c r="AS190" s="230" t="s">
        <v>387</v>
      </c>
      <c r="AT190" s="218"/>
      <c r="AU190" s="218"/>
      <c r="AV190" s="218"/>
      <c r="AW190" s="218"/>
      <c r="AX190" s="218"/>
      <c r="AY190" s="218"/>
      <c r="AZ190" s="218"/>
      <c r="BA190" s="218"/>
      <c r="BB190" s="218"/>
      <c r="BC190" s="214"/>
    </row>
    <row r="191" spans="1:56" s="208" customFormat="1" ht="15.75" hidden="1" customHeight="1" x14ac:dyDescent="0.2">
      <c r="A191" s="195" t="s">
        <v>783</v>
      </c>
      <c r="B191" s="408"/>
      <c r="C191" s="408"/>
      <c r="D191" s="408"/>
      <c r="E191" s="405"/>
      <c r="F191" s="406"/>
      <c r="G191" s="330"/>
      <c r="H191" s="331"/>
      <c r="I191" s="330"/>
      <c r="J191" s="331"/>
      <c r="K191" s="330"/>
      <c r="L191" s="331"/>
      <c r="M191" s="335">
        <f t="shared" si="33"/>
        <v>0</v>
      </c>
      <c r="N191" s="336"/>
      <c r="O191" s="40"/>
      <c r="AE191" s="246"/>
      <c r="AO191" s="228"/>
      <c r="AP191" s="10"/>
      <c r="AQ191" s="214"/>
      <c r="AR191" s="214"/>
      <c r="AS191" s="230" t="s">
        <v>388</v>
      </c>
      <c r="AT191" s="218"/>
      <c r="AU191" s="218"/>
      <c r="AV191" s="218"/>
      <c r="AW191" s="218"/>
      <c r="AX191" s="218"/>
      <c r="AY191" s="218"/>
      <c r="AZ191" s="218"/>
      <c r="BA191" s="218"/>
      <c r="BB191" s="218"/>
      <c r="BC191" s="214"/>
    </row>
    <row r="192" spans="1:56" s="208" customFormat="1" ht="15.75" hidden="1" customHeight="1" x14ac:dyDescent="0.2">
      <c r="A192" s="196" t="s">
        <v>784</v>
      </c>
      <c r="B192" s="408"/>
      <c r="C192" s="408"/>
      <c r="D192" s="408"/>
      <c r="E192" s="405"/>
      <c r="F192" s="406"/>
      <c r="G192" s="330"/>
      <c r="H192" s="331"/>
      <c r="I192" s="330"/>
      <c r="J192" s="331"/>
      <c r="K192" s="330"/>
      <c r="L192" s="331"/>
      <c r="M192" s="335">
        <f t="shared" si="33"/>
        <v>0</v>
      </c>
      <c r="N192" s="336"/>
      <c r="O192" s="40"/>
      <c r="AE192" s="246"/>
      <c r="AO192" s="228"/>
      <c r="AP192" s="10"/>
      <c r="AQ192" s="214"/>
      <c r="AR192" s="214"/>
      <c r="AS192" s="230" t="s">
        <v>389</v>
      </c>
      <c r="AT192" s="218"/>
      <c r="AU192" s="218"/>
      <c r="AV192" s="218"/>
      <c r="AW192" s="218"/>
      <c r="AX192" s="218"/>
      <c r="AY192" s="218"/>
      <c r="AZ192" s="218"/>
      <c r="BA192" s="218"/>
      <c r="BB192" s="218"/>
      <c r="BC192" s="214"/>
    </row>
    <row r="193" spans="1:56" s="208" customFormat="1" ht="15.75" hidden="1" customHeight="1" x14ac:dyDescent="0.2">
      <c r="A193" s="196" t="s">
        <v>785</v>
      </c>
      <c r="B193" s="408"/>
      <c r="C193" s="408"/>
      <c r="D193" s="408"/>
      <c r="E193" s="405"/>
      <c r="F193" s="406"/>
      <c r="G193" s="330"/>
      <c r="H193" s="331"/>
      <c r="I193" s="330"/>
      <c r="J193" s="331"/>
      <c r="K193" s="330"/>
      <c r="L193" s="331"/>
      <c r="M193" s="335">
        <f t="shared" si="33"/>
        <v>0</v>
      </c>
      <c r="N193" s="336"/>
      <c r="O193" s="40"/>
      <c r="AE193" s="246"/>
      <c r="AO193" s="226"/>
      <c r="AP193" s="213"/>
      <c r="AQ193" s="214"/>
      <c r="AR193" s="214"/>
      <c r="AS193" s="230" t="s">
        <v>390</v>
      </c>
      <c r="AT193" s="218"/>
      <c r="AU193" s="218"/>
      <c r="AV193" s="218"/>
      <c r="AW193" s="218"/>
      <c r="AX193" s="218"/>
      <c r="AY193" s="218"/>
      <c r="AZ193" s="218"/>
      <c r="BA193" s="218"/>
      <c r="BB193" s="218"/>
      <c r="BC193" s="214"/>
    </row>
    <row r="194" spans="1:56" s="208" customFormat="1" ht="15.75" hidden="1" customHeight="1" x14ac:dyDescent="0.2">
      <c r="A194" s="196" t="s">
        <v>786</v>
      </c>
      <c r="B194" s="408"/>
      <c r="C194" s="408"/>
      <c r="D194" s="408"/>
      <c r="E194" s="405"/>
      <c r="F194" s="406"/>
      <c r="G194" s="330"/>
      <c r="H194" s="331"/>
      <c r="I194" s="330"/>
      <c r="J194" s="331"/>
      <c r="K194" s="330"/>
      <c r="L194" s="331"/>
      <c r="M194" s="335">
        <f t="shared" si="33"/>
        <v>0</v>
      </c>
      <c r="N194" s="336"/>
      <c r="O194" s="40"/>
      <c r="AE194" s="246"/>
      <c r="AG194" s="214"/>
      <c r="AO194" s="226"/>
      <c r="AP194" s="213"/>
      <c r="AQ194" s="214"/>
      <c r="AR194" s="214"/>
      <c r="AS194" s="230" t="s">
        <v>391</v>
      </c>
      <c r="AT194" s="218"/>
      <c r="AU194" s="218"/>
      <c r="AV194" s="218"/>
      <c r="AW194" s="218"/>
      <c r="AX194" s="218"/>
      <c r="AY194" s="218"/>
      <c r="AZ194" s="218"/>
      <c r="BA194" s="218"/>
      <c r="BB194" s="218"/>
      <c r="BC194" s="214"/>
    </row>
    <row r="195" spans="1:56" s="208" customFormat="1" ht="15.75" hidden="1" customHeight="1" x14ac:dyDescent="0.2">
      <c r="A195" s="197" t="s">
        <v>787</v>
      </c>
      <c r="B195" s="408"/>
      <c r="C195" s="408"/>
      <c r="D195" s="408"/>
      <c r="E195" s="405"/>
      <c r="F195" s="406"/>
      <c r="G195" s="330"/>
      <c r="H195" s="331"/>
      <c r="I195" s="330"/>
      <c r="J195" s="331"/>
      <c r="K195" s="330"/>
      <c r="L195" s="331"/>
      <c r="M195" s="335">
        <f t="shared" si="33"/>
        <v>0</v>
      </c>
      <c r="N195" s="336"/>
      <c r="O195" s="40"/>
      <c r="AE195" s="246"/>
      <c r="AG195" s="214"/>
      <c r="AO195" s="228"/>
      <c r="AP195" s="10"/>
      <c r="AQ195" s="214"/>
      <c r="AR195" s="214"/>
      <c r="AS195" s="230" t="s">
        <v>392</v>
      </c>
      <c r="AT195" s="218"/>
      <c r="AU195" s="218"/>
      <c r="AV195" s="218"/>
      <c r="AW195" s="218"/>
      <c r="AX195" s="218"/>
      <c r="AY195" s="218"/>
      <c r="AZ195" s="218"/>
      <c r="BA195" s="218"/>
      <c r="BB195" s="218"/>
      <c r="BC195" s="214"/>
    </row>
    <row r="196" spans="1:56" s="208" customFormat="1" ht="35.25" customHeight="1" thickBot="1" x14ac:dyDescent="0.25">
      <c r="A196" s="361" t="s">
        <v>308</v>
      </c>
      <c r="B196" s="361"/>
      <c r="C196" s="403">
        <f>$D$5</f>
        <v>0</v>
      </c>
      <c r="D196" s="404"/>
      <c r="E196" s="407">
        <f>SUM(E186:F195)</f>
        <v>0</v>
      </c>
      <c r="F196" s="407"/>
      <c r="G196" s="332">
        <f>SUM(G186:H195)</f>
        <v>0</v>
      </c>
      <c r="H196" s="333"/>
      <c r="I196" s="332">
        <f>SUM(I186:J195)</f>
        <v>0</v>
      </c>
      <c r="J196" s="333"/>
      <c r="K196" s="332">
        <f>SUM(K186:L195)</f>
        <v>0</v>
      </c>
      <c r="L196" s="333"/>
      <c r="M196" s="332">
        <f>SUM(G196,I196,K196)</f>
        <v>0</v>
      </c>
      <c r="N196" s="333"/>
      <c r="O196" s="249"/>
      <c r="AE196" s="246"/>
      <c r="AG196" s="214"/>
      <c r="AO196" s="228"/>
      <c r="AP196" s="10"/>
      <c r="AQ196" s="214"/>
      <c r="AR196" s="214"/>
      <c r="AS196" s="230" t="s">
        <v>393</v>
      </c>
      <c r="AT196" s="218"/>
      <c r="AU196" s="218"/>
      <c r="AV196" s="218"/>
      <c r="AW196" s="218"/>
      <c r="AX196" s="218"/>
      <c r="AY196" s="218"/>
      <c r="AZ196" s="218"/>
      <c r="BA196" s="218"/>
      <c r="BB196" s="218"/>
      <c r="BC196" s="214"/>
    </row>
    <row r="197" spans="1:56" s="208" customFormat="1" ht="15" customHeight="1" x14ac:dyDescent="0.2">
      <c r="A197" s="188"/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Q197" s="362" t="s">
        <v>2777</v>
      </c>
      <c r="R197" s="363"/>
      <c r="S197" s="363"/>
      <c r="T197" s="363"/>
      <c r="U197" s="363"/>
      <c r="V197" s="363"/>
      <c r="W197" s="363"/>
      <c r="X197" s="363"/>
      <c r="Y197" s="363"/>
      <c r="Z197" s="363"/>
      <c r="AA197" s="364"/>
      <c r="AF197" s="246"/>
      <c r="AH197" s="214"/>
      <c r="AP197" s="228"/>
      <c r="AQ197" s="10"/>
      <c r="AR197" s="214"/>
      <c r="AS197" s="214"/>
      <c r="AT197" s="230" t="s">
        <v>394</v>
      </c>
      <c r="AU197" s="218"/>
      <c r="AV197" s="218"/>
      <c r="AW197" s="218"/>
      <c r="AX197" s="218"/>
      <c r="AY197" s="218"/>
      <c r="AZ197" s="218"/>
      <c r="BA197" s="218"/>
      <c r="BB197" s="218"/>
      <c r="BC197" s="218"/>
      <c r="BD197" s="214"/>
    </row>
    <row r="198" spans="1:56" s="208" customFormat="1" ht="15" customHeight="1" x14ac:dyDescent="0.2">
      <c r="A198" s="198" t="s">
        <v>311</v>
      </c>
      <c r="B198" s="199" t="s">
        <v>313</v>
      </c>
      <c r="C198" s="199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Q198" s="365"/>
      <c r="R198" s="366"/>
      <c r="S198" s="366"/>
      <c r="T198" s="366"/>
      <c r="U198" s="366"/>
      <c r="V198" s="366"/>
      <c r="W198" s="366"/>
      <c r="X198" s="366"/>
      <c r="Y198" s="366"/>
      <c r="Z198" s="366"/>
      <c r="AA198" s="367"/>
      <c r="AF198" s="246"/>
      <c r="AH198" s="214"/>
      <c r="AP198" s="228"/>
      <c r="AQ198" s="10"/>
      <c r="AR198" s="214"/>
      <c r="AS198" s="214"/>
      <c r="AT198" s="230" t="s">
        <v>395</v>
      </c>
      <c r="AU198" s="218"/>
      <c r="AV198" s="218"/>
      <c r="AW198" s="218"/>
      <c r="AX198" s="218"/>
      <c r="AY198" s="218"/>
      <c r="AZ198" s="218"/>
      <c r="BA198" s="218"/>
      <c r="BB198" s="218"/>
      <c r="BC198" s="218"/>
      <c r="BD198" s="214"/>
    </row>
    <row r="199" spans="1:56" s="208" customFormat="1" ht="12.75" x14ac:dyDescent="0.2">
      <c r="A199" s="198" t="s">
        <v>312</v>
      </c>
      <c r="B199" s="199" t="s">
        <v>314</v>
      </c>
      <c r="C199" s="199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Q199" s="365"/>
      <c r="R199" s="366"/>
      <c r="S199" s="366"/>
      <c r="T199" s="366"/>
      <c r="U199" s="366"/>
      <c r="V199" s="366"/>
      <c r="W199" s="366"/>
      <c r="X199" s="366"/>
      <c r="Y199" s="366"/>
      <c r="Z199" s="366"/>
      <c r="AA199" s="367"/>
      <c r="AF199" s="246"/>
      <c r="AH199" s="214"/>
      <c r="AP199" s="226"/>
      <c r="AQ199" s="213"/>
      <c r="AR199" s="214"/>
      <c r="AS199" s="214"/>
      <c r="AT199" s="230" t="s">
        <v>396</v>
      </c>
      <c r="AU199" s="218"/>
      <c r="AV199" s="218"/>
      <c r="AW199" s="218"/>
      <c r="AX199" s="218"/>
      <c r="AY199" s="218"/>
      <c r="AZ199" s="218"/>
      <c r="BA199" s="218"/>
      <c r="BB199" s="218"/>
      <c r="BC199" s="218"/>
      <c r="BD199" s="214"/>
    </row>
    <row r="200" spans="1:56" s="208" customFormat="1" ht="13.5" thickBot="1" x14ac:dyDescent="0.25">
      <c r="A200" s="188"/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Q200" s="368"/>
      <c r="R200" s="369"/>
      <c r="S200" s="369"/>
      <c r="T200" s="369"/>
      <c r="U200" s="369"/>
      <c r="V200" s="369"/>
      <c r="W200" s="369"/>
      <c r="X200" s="369"/>
      <c r="Y200" s="369"/>
      <c r="Z200" s="369"/>
      <c r="AA200" s="370"/>
      <c r="AF200" s="246"/>
      <c r="AH200" s="214"/>
      <c r="AP200" s="228"/>
      <c r="AQ200" s="10"/>
      <c r="AR200" s="214"/>
      <c r="AS200" s="214"/>
      <c r="AT200" s="230" t="s">
        <v>397</v>
      </c>
      <c r="AU200" s="218"/>
      <c r="AV200" s="218"/>
      <c r="AW200" s="218"/>
      <c r="AX200" s="218"/>
      <c r="AY200" s="218"/>
      <c r="AZ200" s="218"/>
      <c r="BA200" s="218"/>
      <c r="BB200" s="218"/>
      <c r="BC200" s="218"/>
      <c r="BD200" s="214"/>
    </row>
    <row r="201" spans="1:56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AH201" s="14"/>
      <c r="AP201" s="30"/>
      <c r="AQ201" s="31"/>
      <c r="AR201" s="14"/>
      <c r="AS201" s="14"/>
      <c r="AT201" s="61" t="s">
        <v>398</v>
      </c>
      <c r="AU201" s="54"/>
      <c r="AV201" s="54"/>
      <c r="AW201" s="54"/>
      <c r="AX201" s="54"/>
      <c r="AY201" s="54"/>
      <c r="AZ201" s="54"/>
      <c r="BA201" s="54"/>
      <c r="BB201" s="54"/>
      <c r="BC201" s="54"/>
      <c r="BD201" s="14"/>
    </row>
    <row r="202" spans="1:56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AH202" s="14"/>
      <c r="AP202" s="30"/>
      <c r="AQ202" s="31"/>
      <c r="AR202" s="14"/>
      <c r="AS202" s="14"/>
      <c r="AT202" s="61" t="s">
        <v>399</v>
      </c>
      <c r="AU202" s="54"/>
      <c r="AV202" s="54"/>
      <c r="AW202" s="54"/>
      <c r="AX202" s="54"/>
      <c r="AY202" s="54"/>
      <c r="AZ202" s="54"/>
      <c r="BA202" s="54"/>
      <c r="BB202" s="54"/>
      <c r="BC202" s="54"/>
      <c r="BD202" s="14"/>
    </row>
    <row r="203" spans="1:56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AH203" s="14"/>
      <c r="AP203" s="30"/>
      <c r="AQ203" s="31"/>
      <c r="AR203" s="14"/>
      <c r="AS203" s="14"/>
      <c r="AT203" s="61" t="s">
        <v>400</v>
      </c>
      <c r="AU203" s="54"/>
      <c r="AV203" s="54"/>
      <c r="AW203" s="54"/>
      <c r="AX203" s="54"/>
      <c r="AY203" s="54"/>
      <c r="AZ203" s="54"/>
      <c r="BA203" s="54"/>
      <c r="BB203" s="54"/>
      <c r="BC203" s="54"/>
      <c r="BD203" s="14"/>
    </row>
    <row r="204" spans="1:56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AP204" s="30"/>
      <c r="AQ204" s="31"/>
      <c r="AR204" s="14"/>
      <c r="AS204" s="14"/>
      <c r="AT204" s="61" t="s">
        <v>401</v>
      </c>
      <c r="AU204" s="54"/>
      <c r="AV204" s="54"/>
      <c r="AW204" s="54"/>
      <c r="AX204" s="54"/>
      <c r="AY204" s="54"/>
      <c r="AZ204" s="54"/>
      <c r="BA204" s="54"/>
      <c r="BB204" s="54"/>
      <c r="BC204" s="54"/>
      <c r="BD204" s="14"/>
    </row>
    <row r="205" spans="1:56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AP205" s="30"/>
      <c r="AQ205" s="31"/>
      <c r="AR205" s="14"/>
      <c r="AS205" s="14"/>
      <c r="AT205" s="61" t="s">
        <v>402</v>
      </c>
      <c r="AU205" s="54"/>
      <c r="AV205" s="54"/>
      <c r="AW205" s="54"/>
      <c r="AX205" s="54"/>
      <c r="AY205" s="54"/>
      <c r="AZ205" s="54"/>
      <c r="BA205" s="54"/>
      <c r="BB205" s="54"/>
      <c r="BC205" s="54"/>
      <c r="BD205" s="14"/>
    </row>
    <row r="206" spans="1:56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AP206" s="30"/>
      <c r="AQ206" s="31"/>
      <c r="AR206" s="14"/>
      <c r="AS206" s="14"/>
      <c r="AT206" s="61" t="s">
        <v>403</v>
      </c>
      <c r="AU206" s="54"/>
      <c r="AV206" s="54"/>
      <c r="AW206" s="54"/>
      <c r="AX206" s="54"/>
      <c r="AY206" s="54"/>
      <c r="AZ206" s="54"/>
      <c r="BA206" s="54"/>
      <c r="BB206" s="54"/>
      <c r="BC206" s="54"/>
      <c r="BD206" s="14"/>
    </row>
    <row r="207" spans="1:56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AP207" s="29"/>
      <c r="AQ207" s="27"/>
      <c r="AR207" s="14"/>
      <c r="AS207" s="14"/>
      <c r="AT207" s="61" t="s">
        <v>404</v>
      </c>
      <c r="AU207" s="54"/>
      <c r="AV207" s="54"/>
      <c r="AW207" s="54"/>
      <c r="AX207" s="54"/>
      <c r="AY207" s="54"/>
      <c r="AZ207" s="54"/>
      <c r="BA207" s="54"/>
      <c r="BB207" s="54"/>
      <c r="BC207" s="54"/>
      <c r="BD207" s="14"/>
    </row>
    <row r="208" spans="1:56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AP208" s="28"/>
      <c r="AQ208" s="26"/>
      <c r="AR208" s="14"/>
      <c r="AS208" s="14"/>
      <c r="AT208" s="61" t="s">
        <v>405</v>
      </c>
      <c r="AU208" s="54"/>
      <c r="AV208" s="54"/>
      <c r="AW208" s="54"/>
      <c r="AX208" s="54"/>
      <c r="AY208" s="54"/>
      <c r="AZ208" s="54"/>
      <c r="BA208" s="54"/>
      <c r="BB208" s="54"/>
      <c r="BC208" s="54"/>
      <c r="BD208" s="14"/>
    </row>
    <row r="209" spans="1:56" ht="92.25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AP209" s="29"/>
      <c r="AQ209" s="27"/>
      <c r="AR209" s="14"/>
      <c r="AS209" s="14"/>
      <c r="AT209" s="61" t="s">
        <v>406</v>
      </c>
      <c r="AU209" s="54"/>
      <c r="AV209" s="54"/>
      <c r="AW209" s="54"/>
      <c r="AX209" s="54"/>
      <c r="AY209" s="54"/>
      <c r="AZ209" s="54"/>
      <c r="BA209" s="54"/>
      <c r="BB209" s="54"/>
      <c r="BC209" s="54"/>
      <c r="BD209" s="14"/>
    </row>
    <row r="210" spans="1:56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AP210" s="29"/>
      <c r="AQ210" s="27"/>
      <c r="AR210" s="14"/>
      <c r="AS210" s="14"/>
      <c r="AT210" s="61" t="s">
        <v>407</v>
      </c>
      <c r="AU210" s="54"/>
      <c r="AV210" s="54"/>
      <c r="AW210" s="54"/>
      <c r="AX210" s="54"/>
      <c r="AY210" s="54"/>
      <c r="AZ210" s="54"/>
      <c r="BA210" s="54"/>
      <c r="BB210" s="54"/>
      <c r="BC210" s="54"/>
      <c r="BD210" s="14"/>
    </row>
    <row r="211" spans="1:56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AP211" s="29"/>
      <c r="AQ211" s="27"/>
      <c r="AR211" s="14"/>
      <c r="AS211" s="14"/>
      <c r="AT211" s="61" t="s">
        <v>408</v>
      </c>
      <c r="AU211" s="54"/>
      <c r="AV211" s="54"/>
      <c r="AW211" s="54"/>
      <c r="AX211" s="54"/>
      <c r="AY211" s="54"/>
      <c r="AZ211" s="54"/>
      <c r="BA211" s="54"/>
      <c r="BB211" s="54"/>
      <c r="BC211" s="54"/>
      <c r="BD211" s="14"/>
    </row>
    <row r="212" spans="1:56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AP212" s="29"/>
      <c r="AQ212" s="27"/>
      <c r="AR212" s="14"/>
      <c r="AS212" s="14"/>
      <c r="AT212" s="61" t="s">
        <v>409</v>
      </c>
      <c r="AU212" s="54"/>
      <c r="AV212" s="54"/>
      <c r="AW212" s="54"/>
      <c r="AX212" s="54"/>
      <c r="AY212" s="54"/>
      <c r="AZ212" s="54"/>
      <c r="BA212" s="54"/>
      <c r="BB212" s="54"/>
      <c r="BC212" s="54"/>
      <c r="BD212" s="14"/>
    </row>
    <row r="213" spans="1:56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AP213" s="29"/>
      <c r="AQ213" s="27"/>
      <c r="AR213" s="14"/>
      <c r="AS213" s="14"/>
      <c r="AT213" s="61" t="s">
        <v>410</v>
      </c>
      <c r="AU213" s="54"/>
      <c r="AV213" s="54"/>
      <c r="AW213" s="54"/>
      <c r="AX213" s="54"/>
      <c r="AY213" s="54"/>
      <c r="AZ213" s="54"/>
      <c r="BA213" s="54"/>
      <c r="BB213" s="54"/>
      <c r="BC213" s="54"/>
      <c r="BD213" s="14"/>
    </row>
    <row r="214" spans="1:56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AP214" s="29"/>
      <c r="AQ214" s="27"/>
      <c r="AR214" s="14"/>
      <c r="AS214" s="14"/>
      <c r="AT214" s="61" t="s">
        <v>411</v>
      </c>
      <c r="AU214" s="54"/>
      <c r="AV214" s="54"/>
      <c r="AW214" s="54"/>
      <c r="AX214" s="54"/>
      <c r="AY214" s="54"/>
      <c r="AZ214" s="54"/>
      <c r="BA214" s="54"/>
      <c r="BB214" s="54"/>
      <c r="BC214" s="54"/>
      <c r="BD214" s="14"/>
    </row>
    <row r="215" spans="1:56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AP215" s="28"/>
      <c r="AQ215" s="26"/>
      <c r="AR215" s="14"/>
      <c r="AS215" s="14"/>
      <c r="AT215" s="61" t="s">
        <v>412</v>
      </c>
      <c r="AU215" s="54"/>
      <c r="AV215" s="54"/>
      <c r="AW215" s="54"/>
      <c r="AX215" s="54"/>
      <c r="AY215" s="54"/>
      <c r="AZ215" s="54"/>
      <c r="BA215" s="54"/>
      <c r="BB215" s="54"/>
      <c r="BC215" s="54"/>
      <c r="BD215" s="14"/>
    </row>
    <row r="216" spans="1:56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AP216" s="29"/>
      <c r="AQ216" s="27"/>
      <c r="AR216" s="14"/>
      <c r="AS216" s="14"/>
      <c r="AT216" s="61" t="s">
        <v>413</v>
      </c>
      <c r="AU216" s="54"/>
      <c r="AV216" s="54"/>
      <c r="AW216" s="54"/>
      <c r="AX216" s="54"/>
      <c r="AY216" s="54"/>
      <c r="AZ216" s="54"/>
      <c r="BA216" s="54"/>
      <c r="BB216" s="54"/>
      <c r="BC216" s="54"/>
      <c r="BD216" s="14"/>
    </row>
    <row r="217" spans="1:56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AP217" s="29"/>
      <c r="AQ217" s="27"/>
      <c r="AR217" s="14"/>
      <c r="AS217" s="14"/>
      <c r="AT217" s="61" t="s">
        <v>414</v>
      </c>
      <c r="AU217" s="54"/>
      <c r="AV217" s="54"/>
      <c r="AW217" s="54"/>
      <c r="AX217" s="54"/>
      <c r="AY217" s="54"/>
      <c r="AZ217" s="54"/>
      <c r="BA217" s="54"/>
      <c r="BB217" s="54"/>
      <c r="BC217" s="54"/>
      <c r="BD217" s="14"/>
    </row>
    <row r="218" spans="1:56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AP218" s="29"/>
      <c r="AQ218" s="27"/>
      <c r="AR218" s="14"/>
      <c r="AS218" s="14"/>
      <c r="AT218" s="61" t="s">
        <v>415</v>
      </c>
      <c r="AU218" s="54"/>
      <c r="AV218" s="54"/>
      <c r="AW218" s="54"/>
      <c r="AX218" s="54"/>
      <c r="AY218" s="54"/>
      <c r="AZ218" s="54"/>
      <c r="BA218" s="54"/>
      <c r="BB218" s="54"/>
      <c r="BC218" s="54"/>
      <c r="BD218" s="14"/>
    </row>
    <row r="219" spans="1:56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AP219" s="29"/>
      <c r="AQ219" s="27"/>
      <c r="AR219" s="14"/>
      <c r="AS219" s="14"/>
      <c r="AT219" s="61" t="s">
        <v>416</v>
      </c>
      <c r="AU219" s="54"/>
      <c r="AV219" s="54"/>
      <c r="AW219" s="54"/>
      <c r="AX219" s="54"/>
      <c r="AY219" s="54"/>
      <c r="AZ219" s="54"/>
      <c r="BA219" s="54"/>
      <c r="BB219" s="54"/>
      <c r="BC219" s="54"/>
      <c r="BD219" s="14"/>
    </row>
    <row r="220" spans="1:56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AP220" s="29"/>
      <c r="AQ220" s="27"/>
      <c r="AR220" s="14"/>
      <c r="AS220" s="14"/>
      <c r="AT220" s="61" t="s">
        <v>417</v>
      </c>
      <c r="AU220" s="54"/>
      <c r="AV220" s="54"/>
      <c r="AW220" s="54"/>
      <c r="AX220" s="54"/>
      <c r="AY220" s="54"/>
      <c r="AZ220" s="54"/>
      <c r="BA220" s="54"/>
      <c r="BB220" s="54"/>
      <c r="BC220" s="54"/>
      <c r="BD220" s="14"/>
    </row>
    <row r="221" spans="1:56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AP221" s="29"/>
      <c r="AQ221" s="27"/>
      <c r="AR221" s="14"/>
      <c r="AS221" s="14"/>
      <c r="AT221" s="61" t="s">
        <v>418</v>
      </c>
      <c r="AU221" s="54"/>
      <c r="AV221" s="54"/>
      <c r="AW221" s="54"/>
      <c r="AX221" s="54"/>
      <c r="AY221" s="54"/>
      <c r="AZ221" s="54"/>
      <c r="BA221" s="54"/>
      <c r="BB221" s="54"/>
      <c r="BC221" s="54"/>
      <c r="BD221" s="14"/>
    </row>
    <row r="222" spans="1:56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AP222" s="28"/>
      <c r="AQ222" s="26"/>
      <c r="AR222" s="14"/>
      <c r="AS222" s="14"/>
      <c r="AT222" s="61" t="s">
        <v>419</v>
      </c>
      <c r="AU222" s="54"/>
      <c r="AV222" s="54"/>
      <c r="AW222" s="54"/>
      <c r="AX222" s="54"/>
      <c r="AY222" s="54"/>
      <c r="AZ222" s="54"/>
      <c r="BA222" s="54"/>
      <c r="BB222" s="54"/>
      <c r="BC222" s="54"/>
      <c r="BD222" s="14"/>
    </row>
    <row r="223" spans="1:56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AP223" s="29"/>
      <c r="AQ223" s="27"/>
      <c r="AR223" s="14"/>
      <c r="AS223" s="14"/>
      <c r="AT223" s="61" t="s">
        <v>420</v>
      </c>
      <c r="AU223" s="54"/>
      <c r="AV223" s="54"/>
      <c r="AW223" s="54"/>
      <c r="AX223" s="54"/>
      <c r="AY223" s="54"/>
      <c r="AZ223" s="54"/>
      <c r="BA223" s="54"/>
      <c r="BB223" s="54"/>
      <c r="BC223" s="54"/>
      <c r="BD223" s="14"/>
    </row>
    <row r="224" spans="1:56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AP224" s="30"/>
      <c r="AQ224" s="31"/>
      <c r="AR224" s="14"/>
      <c r="AS224" s="14"/>
      <c r="AT224" s="61" t="s">
        <v>421</v>
      </c>
      <c r="AU224" s="54"/>
      <c r="AV224" s="54"/>
      <c r="AW224" s="54"/>
      <c r="AX224" s="54"/>
      <c r="AY224" s="54"/>
      <c r="AZ224" s="54"/>
      <c r="BA224" s="54"/>
      <c r="BB224" s="54"/>
      <c r="BC224" s="54"/>
      <c r="BD224" s="14"/>
    </row>
    <row r="225" spans="1:56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AP225" s="30"/>
      <c r="AQ225" s="31"/>
      <c r="AR225" s="14"/>
      <c r="AS225" s="14"/>
      <c r="AT225" s="61" t="s">
        <v>422</v>
      </c>
      <c r="AU225" s="54"/>
      <c r="AV225" s="54"/>
      <c r="AW225" s="54"/>
      <c r="AX225" s="54"/>
      <c r="AY225" s="54"/>
      <c r="AZ225" s="54"/>
      <c r="BA225" s="54"/>
      <c r="BB225" s="54"/>
      <c r="BC225" s="54"/>
      <c r="BD225" s="14"/>
    </row>
    <row r="226" spans="1:56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AP226" s="30"/>
      <c r="AQ226" s="31"/>
      <c r="AR226" s="14"/>
      <c r="AS226" s="14"/>
      <c r="AT226" s="61" t="s">
        <v>423</v>
      </c>
      <c r="AU226" s="54"/>
      <c r="AV226" s="54"/>
      <c r="AW226" s="54"/>
      <c r="AX226" s="54"/>
      <c r="AY226" s="54"/>
      <c r="AZ226" s="54"/>
      <c r="BA226" s="54"/>
      <c r="BB226" s="54"/>
      <c r="BC226" s="54"/>
      <c r="BD226" s="14"/>
    </row>
    <row r="227" spans="1:56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AP227" s="29"/>
      <c r="AQ227" s="27"/>
      <c r="AR227" s="14"/>
      <c r="AS227" s="14"/>
      <c r="AT227" s="61" t="s">
        <v>424</v>
      </c>
      <c r="AU227" s="54"/>
      <c r="AV227" s="54"/>
      <c r="AW227" s="54"/>
      <c r="AX227" s="54"/>
      <c r="AY227" s="54"/>
      <c r="AZ227" s="54"/>
      <c r="BA227" s="54"/>
      <c r="BB227" s="54"/>
      <c r="BC227" s="54"/>
      <c r="BD227" s="14"/>
    </row>
    <row r="228" spans="1:56" ht="31.5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AP228" s="30"/>
      <c r="AQ228" s="31"/>
      <c r="AR228" s="14"/>
      <c r="AS228" s="14"/>
      <c r="AT228" s="61" t="s">
        <v>425</v>
      </c>
      <c r="AU228" s="54"/>
      <c r="AV228" s="54"/>
      <c r="AW228" s="54"/>
      <c r="AX228" s="54"/>
      <c r="AY228" s="54"/>
      <c r="AZ228" s="54"/>
      <c r="BA228" s="54"/>
      <c r="BB228" s="54"/>
      <c r="BC228" s="54"/>
      <c r="BD228" s="14"/>
    </row>
    <row r="229" spans="1:56" ht="15.75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AP229" s="30"/>
      <c r="AQ229" s="31"/>
      <c r="AR229" s="14"/>
      <c r="AS229" s="14"/>
      <c r="AT229" s="61" t="s">
        <v>426</v>
      </c>
      <c r="AU229" s="54"/>
      <c r="AV229" s="54"/>
      <c r="AW229" s="54"/>
      <c r="AX229" s="54"/>
      <c r="AY229" s="54"/>
      <c r="AZ229" s="54"/>
      <c r="BA229" s="54"/>
      <c r="BB229" s="54"/>
      <c r="BC229" s="54"/>
      <c r="BD229" s="14"/>
    </row>
    <row r="230" spans="1:56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AP230" s="30"/>
      <c r="AQ230" s="31"/>
      <c r="AR230" s="14"/>
      <c r="AS230" s="14"/>
      <c r="AT230" s="61" t="s">
        <v>427</v>
      </c>
      <c r="AU230" s="54"/>
      <c r="AV230" s="54"/>
      <c r="AW230" s="54"/>
      <c r="AX230" s="54"/>
      <c r="AY230" s="54"/>
      <c r="AZ230" s="54"/>
      <c r="BA230" s="54"/>
      <c r="BB230" s="54"/>
      <c r="BC230" s="54"/>
      <c r="BD230" s="14"/>
    </row>
    <row r="231" spans="1:56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AP231" s="30"/>
      <c r="AQ231" s="31"/>
      <c r="AR231" s="14"/>
      <c r="AS231" s="14"/>
      <c r="AT231" s="61" t="s">
        <v>428</v>
      </c>
      <c r="AU231" s="54"/>
      <c r="AV231" s="54"/>
      <c r="AW231" s="54"/>
      <c r="AX231" s="54"/>
      <c r="AY231" s="54"/>
      <c r="AZ231" s="54"/>
      <c r="BA231" s="54"/>
      <c r="BB231" s="54"/>
      <c r="BC231" s="54"/>
      <c r="BD231" s="14"/>
    </row>
    <row r="232" spans="1:56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AP232" s="29"/>
      <c r="AQ232" s="27"/>
      <c r="AR232" s="14"/>
      <c r="AS232" s="14"/>
      <c r="AT232" s="61" t="s">
        <v>429</v>
      </c>
      <c r="AU232" s="54"/>
      <c r="AV232" s="54"/>
      <c r="AW232" s="54"/>
      <c r="AX232" s="54"/>
      <c r="AY232" s="54"/>
      <c r="AZ232" s="54"/>
      <c r="BA232" s="54"/>
      <c r="BB232" s="54"/>
      <c r="BC232" s="54"/>
      <c r="BD232" s="14"/>
    </row>
    <row r="233" spans="1:56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AP233" s="30"/>
      <c r="AQ233" s="31"/>
      <c r="AR233" s="14"/>
      <c r="AS233" s="14"/>
      <c r="AT233" s="61" t="s">
        <v>430</v>
      </c>
      <c r="AU233" s="54"/>
      <c r="AV233" s="54"/>
      <c r="AW233" s="54"/>
      <c r="AX233" s="54"/>
      <c r="AY233" s="54"/>
      <c r="AZ233" s="54"/>
      <c r="BA233" s="54"/>
      <c r="BB233" s="54"/>
      <c r="BC233" s="54"/>
      <c r="BD233" s="14"/>
    </row>
    <row r="234" spans="1:56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AP234" s="30"/>
      <c r="AQ234" s="31"/>
      <c r="AR234" s="14"/>
      <c r="AS234" s="14"/>
      <c r="AT234" s="61" t="s">
        <v>431</v>
      </c>
      <c r="AU234" s="54"/>
      <c r="AV234" s="54"/>
      <c r="AW234" s="54"/>
      <c r="AX234" s="54"/>
      <c r="AY234" s="54"/>
      <c r="AZ234" s="54"/>
      <c r="BA234" s="54"/>
      <c r="BB234" s="54"/>
      <c r="BC234" s="54"/>
      <c r="BD234" s="14"/>
    </row>
    <row r="235" spans="1:56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AP235" s="30"/>
      <c r="AQ235" s="31"/>
      <c r="AR235" s="14"/>
      <c r="AS235" s="14"/>
      <c r="AT235" s="61" t="s">
        <v>432</v>
      </c>
      <c r="AU235" s="54"/>
      <c r="AV235" s="54"/>
      <c r="AW235" s="54"/>
      <c r="AX235" s="54"/>
      <c r="AY235" s="54"/>
      <c r="AZ235" s="54"/>
      <c r="BA235" s="54"/>
      <c r="BB235" s="54"/>
      <c r="BC235" s="54"/>
      <c r="BD235" s="14"/>
    </row>
    <row r="236" spans="1:56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AP236" s="30"/>
      <c r="AQ236" s="31"/>
      <c r="AR236" s="14"/>
      <c r="AS236" s="14"/>
      <c r="AT236" s="61" t="s">
        <v>433</v>
      </c>
      <c r="AU236" s="54"/>
      <c r="AV236" s="54"/>
      <c r="AW236" s="54"/>
      <c r="AX236" s="54"/>
      <c r="AY236" s="54"/>
      <c r="AZ236" s="54"/>
      <c r="BA236" s="54"/>
      <c r="BB236" s="54"/>
      <c r="BC236" s="54"/>
      <c r="BD236" s="14"/>
    </row>
    <row r="237" spans="1:56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AP237" s="29"/>
      <c r="AQ237" s="27"/>
      <c r="AR237" s="14"/>
      <c r="AS237" s="14"/>
      <c r="AT237" s="61" t="s">
        <v>434</v>
      </c>
      <c r="AU237" s="54"/>
      <c r="AV237" s="54"/>
      <c r="AW237" s="54"/>
      <c r="AX237" s="54"/>
      <c r="AY237" s="54"/>
      <c r="AZ237" s="54"/>
      <c r="BA237" s="54"/>
      <c r="BB237" s="54"/>
      <c r="BC237" s="54"/>
      <c r="BD237" s="14"/>
    </row>
    <row r="238" spans="1:56" ht="15.7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AP238" s="29"/>
      <c r="AQ238" s="27"/>
      <c r="AR238" s="14"/>
      <c r="AS238" s="14"/>
      <c r="AT238" s="61" t="s">
        <v>435</v>
      </c>
      <c r="AU238" s="54"/>
      <c r="AV238" s="54"/>
      <c r="AW238" s="54"/>
      <c r="AX238" s="54"/>
      <c r="AY238" s="54"/>
      <c r="AZ238" s="54"/>
      <c r="BA238" s="54"/>
      <c r="BB238" s="54"/>
      <c r="BC238" s="54"/>
      <c r="BD238" s="14"/>
    </row>
    <row r="239" spans="1:56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AP239" s="29"/>
      <c r="AQ239" s="27"/>
      <c r="AR239" s="14"/>
      <c r="AS239" s="14"/>
      <c r="AT239" s="61" t="s">
        <v>436</v>
      </c>
      <c r="AU239" s="54"/>
      <c r="AV239" s="54"/>
      <c r="AW239" s="54"/>
      <c r="AX239" s="54"/>
      <c r="AY239" s="54"/>
      <c r="AZ239" s="54"/>
      <c r="BA239" s="54"/>
      <c r="BB239" s="54"/>
      <c r="BC239" s="54"/>
      <c r="BD239" s="14"/>
    </row>
    <row r="240" spans="1:56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AP240" s="28"/>
      <c r="AQ240" s="26"/>
      <c r="AR240" s="14"/>
      <c r="AS240" s="14"/>
      <c r="AT240" s="61" t="s">
        <v>665</v>
      </c>
      <c r="AU240" s="54"/>
      <c r="AV240" s="54"/>
      <c r="AW240" s="54"/>
      <c r="AX240" s="54"/>
      <c r="AY240" s="54"/>
      <c r="AZ240" s="54"/>
      <c r="BA240" s="54"/>
      <c r="BB240" s="54"/>
      <c r="BC240" s="54"/>
      <c r="BD240" s="14"/>
    </row>
    <row r="241" spans="1:56" ht="66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AP241" s="29"/>
      <c r="AQ241" s="27"/>
      <c r="AR241" s="14"/>
      <c r="AS241" s="14"/>
      <c r="AT241" s="61" t="s">
        <v>666</v>
      </c>
      <c r="AU241" s="54"/>
      <c r="AV241" s="54"/>
      <c r="AW241" s="54"/>
      <c r="AX241" s="54"/>
      <c r="AY241" s="54"/>
      <c r="AZ241" s="54"/>
      <c r="BA241" s="54"/>
      <c r="BB241" s="54"/>
      <c r="BC241" s="54"/>
      <c r="BD241" s="14"/>
    </row>
    <row r="242" spans="1:56" ht="78.7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AP242" s="29"/>
      <c r="AQ242" s="27"/>
      <c r="AR242" s="14"/>
      <c r="AS242" s="14"/>
      <c r="AT242" s="61" t="s">
        <v>667</v>
      </c>
      <c r="AU242" s="54"/>
      <c r="AV242" s="54"/>
      <c r="AW242" s="54"/>
      <c r="AX242" s="54"/>
      <c r="AY242" s="54"/>
      <c r="AZ242" s="54"/>
      <c r="BA242" s="54"/>
      <c r="BB242" s="54"/>
      <c r="BC242" s="54"/>
      <c r="BD242" s="14"/>
    </row>
    <row r="243" spans="1:56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AP243" s="29"/>
      <c r="AQ243" s="27"/>
      <c r="AR243" s="14"/>
      <c r="AS243" s="14"/>
      <c r="AT243" s="61" t="s">
        <v>668</v>
      </c>
      <c r="AU243" s="54"/>
      <c r="AV243" s="54"/>
      <c r="AW243" s="54"/>
      <c r="AX243" s="54"/>
      <c r="AY243" s="54"/>
      <c r="AZ243" s="54"/>
      <c r="BA243" s="54"/>
      <c r="BB243" s="54"/>
      <c r="BC243" s="54"/>
      <c r="BD243" s="14"/>
    </row>
    <row r="244" spans="1:56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AP244" s="29"/>
      <c r="AQ244" s="27"/>
      <c r="AR244" s="14"/>
      <c r="AS244" s="14"/>
      <c r="AT244" s="61" t="s">
        <v>669</v>
      </c>
      <c r="AU244" s="54"/>
      <c r="AV244" s="54"/>
      <c r="AW244" s="54"/>
      <c r="AX244" s="54"/>
      <c r="AY244" s="54"/>
      <c r="AZ244" s="54"/>
      <c r="BA244" s="54"/>
      <c r="BB244" s="54"/>
      <c r="BC244" s="54"/>
      <c r="BD244" s="14"/>
    </row>
    <row r="245" spans="1:56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AP245" s="29"/>
      <c r="AQ245" s="27"/>
      <c r="AR245" s="14"/>
      <c r="AS245" s="14"/>
      <c r="AT245" s="61" t="s">
        <v>670</v>
      </c>
      <c r="AU245" s="54"/>
      <c r="AV245" s="54"/>
      <c r="AW245" s="54"/>
      <c r="AX245" s="54"/>
      <c r="AY245" s="54"/>
      <c r="AZ245" s="54"/>
      <c r="BA245" s="54"/>
      <c r="BB245" s="54"/>
      <c r="BC245" s="54"/>
      <c r="BD245" s="14"/>
    </row>
    <row r="246" spans="1:56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AP246" s="29"/>
      <c r="AQ246" s="27"/>
      <c r="AR246" s="14"/>
      <c r="AS246" s="14"/>
      <c r="AT246" s="61" t="s">
        <v>671</v>
      </c>
      <c r="AU246" s="54"/>
      <c r="AV246" s="54"/>
      <c r="AW246" s="54"/>
      <c r="AX246" s="54"/>
      <c r="AY246" s="54"/>
      <c r="AZ246" s="54"/>
      <c r="BA246" s="54"/>
      <c r="BB246" s="54"/>
      <c r="BC246" s="54"/>
      <c r="BD246" s="14"/>
    </row>
    <row r="247" spans="1:56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AP247" s="28"/>
      <c r="AQ247" s="26"/>
      <c r="AR247" s="14"/>
      <c r="AS247" s="14"/>
      <c r="AT247" s="61" t="s">
        <v>672</v>
      </c>
      <c r="AU247" s="54"/>
      <c r="AV247" s="54"/>
      <c r="AW247" s="54"/>
      <c r="AX247" s="54"/>
      <c r="AY247" s="54"/>
      <c r="AZ247" s="54"/>
      <c r="BA247" s="54"/>
      <c r="BB247" s="54"/>
      <c r="BC247" s="54"/>
      <c r="BD247" s="14"/>
    </row>
    <row r="248" spans="1:56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AP248" s="29"/>
      <c r="AQ248" s="27"/>
      <c r="AR248" s="14"/>
      <c r="AS248" s="14"/>
      <c r="AT248" s="61" t="s">
        <v>673</v>
      </c>
      <c r="AU248" s="54"/>
      <c r="AV248" s="54"/>
      <c r="AW248" s="54"/>
      <c r="AX248" s="54"/>
      <c r="AY248" s="54"/>
      <c r="AZ248" s="54"/>
      <c r="BA248" s="54"/>
      <c r="BB248" s="54"/>
      <c r="BC248" s="54"/>
      <c r="BD248" s="14"/>
    </row>
    <row r="249" spans="1:56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AP249" s="30"/>
      <c r="AQ249" s="31"/>
      <c r="AR249" s="14"/>
      <c r="AS249" s="14"/>
      <c r="AT249" s="61" t="s">
        <v>674</v>
      </c>
      <c r="AU249" s="54"/>
      <c r="AV249" s="54"/>
      <c r="AW249" s="54"/>
      <c r="AX249" s="54"/>
      <c r="AY249" s="54"/>
      <c r="AZ249" s="54"/>
      <c r="BA249" s="54"/>
      <c r="BB249" s="54"/>
      <c r="BC249" s="54"/>
      <c r="BD249" s="14"/>
    </row>
    <row r="250" spans="1:56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AP250" s="30"/>
      <c r="AQ250" s="31"/>
      <c r="AR250" s="14"/>
      <c r="AS250" s="14"/>
      <c r="AT250" s="61" t="s">
        <v>675</v>
      </c>
      <c r="AU250" s="54"/>
      <c r="AV250" s="54"/>
      <c r="AW250" s="54"/>
      <c r="AX250" s="54"/>
      <c r="AY250" s="54"/>
      <c r="AZ250" s="54"/>
      <c r="BA250" s="54"/>
      <c r="BB250" s="54"/>
      <c r="BC250" s="54"/>
      <c r="BD250" s="14"/>
    </row>
    <row r="251" spans="1:56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AP251" s="30"/>
      <c r="AQ251" s="31"/>
      <c r="AR251" s="14"/>
      <c r="AS251" s="14"/>
      <c r="AT251" s="61" t="s">
        <v>676</v>
      </c>
      <c r="AU251" s="54"/>
      <c r="AV251" s="54"/>
      <c r="AW251" s="54"/>
      <c r="AX251" s="54"/>
      <c r="AY251" s="54"/>
      <c r="AZ251" s="54"/>
      <c r="BA251" s="54"/>
      <c r="BB251" s="54"/>
      <c r="BC251" s="54"/>
      <c r="BD251" s="14"/>
    </row>
    <row r="252" spans="1:56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AP252" s="30"/>
      <c r="AQ252" s="31"/>
      <c r="AR252" s="14"/>
      <c r="AS252" s="14"/>
      <c r="AT252" s="61" t="s">
        <v>677</v>
      </c>
      <c r="AU252" s="54"/>
      <c r="AV252" s="54"/>
      <c r="AW252" s="54"/>
      <c r="AX252" s="54"/>
      <c r="AY252" s="54"/>
      <c r="AZ252" s="54"/>
      <c r="BA252" s="54"/>
      <c r="BB252" s="54"/>
      <c r="BC252" s="54"/>
      <c r="BD252" s="14"/>
    </row>
    <row r="253" spans="1:56" x14ac:dyDescent="0.25">
      <c r="AP253" s="30"/>
      <c r="AQ253" s="31"/>
      <c r="AR253" s="14"/>
      <c r="AS253" s="14"/>
      <c r="AT253" s="61" t="s">
        <v>678</v>
      </c>
      <c r="AU253" s="54"/>
      <c r="AV253" s="54"/>
      <c r="AW253" s="54"/>
      <c r="AX253" s="54"/>
      <c r="AY253" s="54"/>
      <c r="AZ253" s="54"/>
      <c r="BA253" s="54"/>
      <c r="BB253" s="54"/>
      <c r="BC253" s="54"/>
      <c r="BD253" s="14"/>
    </row>
    <row r="254" spans="1:56" x14ac:dyDescent="0.25">
      <c r="AP254" s="30"/>
      <c r="AQ254" s="31"/>
      <c r="AR254" s="14"/>
      <c r="AS254" s="14"/>
      <c r="AT254" s="61" t="s">
        <v>679</v>
      </c>
      <c r="AU254" s="54"/>
      <c r="AV254" s="54"/>
      <c r="AW254" s="54"/>
      <c r="AX254" s="54"/>
      <c r="AY254" s="54"/>
      <c r="AZ254" s="54"/>
      <c r="BA254" s="54"/>
      <c r="BB254" s="54"/>
      <c r="BC254" s="54"/>
      <c r="BD254" s="14"/>
    </row>
    <row r="255" spans="1:56" x14ac:dyDescent="0.25">
      <c r="AP255" s="29"/>
      <c r="AQ255" s="27"/>
      <c r="AR255" s="14"/>
      <c r="AS255" s="14"/>
      <c r="AT255" s="61" t="s">
        <v>680</v>
      </c>
      <c r="AU255" s="54"/>
      <c r="AV255" s="54"/>
      <c r="AW255" s="54"/>
      <c r="AX255" s="54"/>
      <c r="AY255" s="54"/>
      <c r="AZ255" s="54"/>
      <c r="BA255" s="54"/>
      <c r="BB255" s="54"/>
      <c r="BC255" s="54"/>
      <c r="BD255" s="14"/>
    </row>
    <row r="256" spans="1:56" x14ac:dyDescent="0.25">
      <c r="AP256" s="30"/>
      <c r="AQ256" s="31"/>
      <c r="AR256" s="14"/>
      <c r="AS256" s="14"/>
      <c r="AT256" s="61" t="s">
        <v>681</v>
      </c>
      <c r="AU256" s="54"/>
      <c r="AV256" s="54"/>
      <c r="AW256" s="54"/>
      <c r="AX256" s="54"/>
      <c r="AY256" s="54"/>
      <c r="AZ256" s="54"/>
      <c r="BA256" s="54"/>
      <c r="BB256" s="54"/>
      <c r="BC256" s="54"/>
      <c r="BD256" s="14"/>
    </row>
    <row r="257" spans="42:56" x14ac:dyDescent="0.25">
      <c r="AP257" s="30"/>
      <c r="AQ257" s="31"/>
      <c r="AR257" s="14"/>
      <c r="AS257" s="14"/>
      <c r="AT257" s="61" t="s">
        <v>682</v>
      </c>
      <c r="AU257" s="54"/>
      <c r="AV257" s="54"/>
      <c r="AW257" s="54"/>
      <c r="AX257" s="54"/>
      <c r="AY257" s="54"/>
      <c r="AZ257" s="54"/>
      <c r="BA257" s="54"/>
      <c r="BB257" s="54"/>
      <c r="BC257" s="54"/>
      <c r="BD257" s="14"/>
    </row>
    <row r="258" spans="42:56" x14ac:dyDescent="0.25">
      <c r="AP258" s="30"/>
      <c r="AQ258" s="31"/>
      <c r="AR258" s="14"/>
      <c r="AS258" s="14"/>
      <c r="AT258" s="61" t="s">
        <v>683</v>
      </c>
      <c r="AU258" s="54"/>
      <c r="AV258" s="54"/>
      <c r="AW258" s="54"/>
      <c r="AX258" s="54"/>
      <c r="AY258" s="54"/>
      <c r="AZ258" s="54"/>
      <c r="BA258" s="54"/>
      <c r="BB258" s="54"/>
      <c r="BC258" s="54"/>
      <c r="BD258" s="14"/>
    </row>
    <row r="259" spans="42:56" x14ac:dyDescent="0.25">
      <c r="AP259" s="29"/>
      <c r="AQ259" s="27"/>
      <c r="AR259" s="14"/>
      <c r="AS259" s="14"/>
      <c r="AT259" s="61" t="s">
        <v>684</v>
      </c>
      <c r="AU259" s="54"/>
      <c r="AV259" s="54"/>
      <c r="AW259" s="54"/>
      <c r="AX259" s="54"/>
      <c r="AY259" s="54"/>
      <c r="AZ259" s="54"/>
      <c r="BA259" s="54"/>
      <c r="BB259" s="54"/>
      <c r="BC259" s="54"/>
      <c r="BD259" s="14"/>
    </row>
    <row r="260" spans="42:56" x14ac:dyDescent="0.25">
      <c r="AP260" s="30"/>
      <c r="AQ260" s="31"/>
      <c r="AR260" s="14"/>
      <c r="AS260" s="14"/>
      <c r="AT260" s="61" t="s">
        <v>685</v>
      </c>
      <c r="AU260" s="54"/>
      <c r="AV260" s="54"/>
      <c r="AW260" s="54"/>
      <c r="AX260" s="54"/>
      <c r="AY260" s="54"/>
      <c r="AZ260" s="54"/>
      <c r="BA260" s="54"/>
      <c r="BB260" s="54"/>
      <c r="BC260" s="54"/>
      <c r="BD260" s="14"/>
    </row>
    <row r="261" spans="42:56" x14ac:dyDescent="0.25">
      <c r="AP261" s="30"/>
      <c r="AQ261" s="31"/>
      <c r="AR261" s="14"/>
      <c r="AS261" s="14"/>
      <c r="AT261" s="61" t="s">
        <v>686</v>
      </c>
      <c r="AU261" s="54"/>
      <c r="AV261" s="54"/>
      <c r="AW261" s="54"/>
      <c r="AX261" s="54"/>
      <c r="AY261" s="54"/>
      <c r="AZ261" s="54"/>
      <c r="BA261" s="54"/>
      <c r="BB261" s="54"/>
      <c r="BC261" s="54"/>
      <c r="BD261" s="14"/>
    </row>
    <row r="262" spans="42:56" x14ac:dyDescent="0.25">
      <c r="AP262" s="29"/>
      <c r="AQ262" s="27"/>
      <c r="AR262" s="14"/>
      <c r="AS262" s="14"/>
      <c r="AT262" s="61" t="s">
        <v>687</v>
      </c>
      <c r="AU262" s="54"/>
      <c r="AV262" s="54"/>
      <c r="AW262" s="54"/>
      <c r="AX262" s="54"/>
      <c r="AY262" s="54"/>
      <c r="AZ262" s="54"/>
      <c r="BA262" s="54"/>
      <c r="BB262" s="54"/>
      <c r="BC262" s="54"/>
      <c r="BD262" s="14"/>
    </row>
    <row r="263" spans="42:56" x14ac:dyDescent="0.25">
      <c r="AP263" s="30"/>
      <c r="AQ263" s="31"/>
      <c r="AR263" s="14"/>
      <c r="AS263" s="14"/>
      <c r="AT263" s="61" t="s">
        <v>694</v>
      </c>
      <c r="AU263" s="54"/>
      <c r="AV263" s="54"/>
      <c r="AW263" s="54"/>
      <c r="AX263" s="54"/>
      <c r="AY263" s="54"/>
      <c r="AZ263" s="54"/>
      <c r="BA263" s="54"/>
      <c r="BB263" s="54"/>
      <c r="BC263" s="54"/>
      <c r="BD263" s="14"/>
    </row>
    <row r="264" spans="42:56" x14ac:dyDescent="0.25">
      <c r="AP264" s="30"/>
      <c r="AQ264" s="31"/>
      <c r="AR264" s="14"/>
      <c r="AS264" s="14"/>
      <c r="AT264" s="61"/>
      <c r="AU264" s="54"/>
      <c r="AV264" s="54"/>
      <c r="AW264" s="54"/>
      <c r="AX264" s="54"/>
      <c r="AY264" s="54"/>
      <c r="AZ264" s="54"/>
      <c r="BA264" s="54"/>
      <c r="BB264" s="54"/>
      <c r="BC264" s="54"/>
      <c r="BD264" s="14"/>
    </row>
    <row r="265" spans="42:56" x14ac:dyDescent="0.25">
      <c r="AP265" s="29"/>
      <c r="AQ265" s="27"/>
      <c r="AR265" s="14"/>
      <c r="AS265" s="14"/>
      <c r="AT265" s="61"/>
      <c r="AU265" s="54"/>
      <c r="AV265" s="54"/>
      <c r="AW265" s="54"/>
      <c r="AX265" s="54"/>
      <c r="AY265" s="54"/>
      <c r="AZ265" s="54"/>
      <c r="BA265" s="54"/>
      <c r="BB265" s="54"/>
      <c r="BC265" s="54"/>
      <c r="BD265" s="14"/>
    </row>
    <row r="266" spans="42:56" x14ac:dyDescent="0.25">
      <c r="AP266" s="29"/>
      <c r="AQ266" s="27"/>
      <c r="AR266" s="14"/>
      <c r="AS266" s="14"/>
      <c r="AT266" s="61"/>
      <c r="AU266" s="54"/>
      <c r="AV266" s="54"/>
      <c r="AW266" s="54"/>
      <c r="AX266" s="54"/>
      <c r="AY266" s="54"/>
      <c r="AZ266" s="54"/>
      <c r="BA266" s="54"/>
      <c r="BB266" s="54"/>
      <c r="BC266" s="54"/>
      <c r="BD266" s="14"/>
    </row>
    <row r="267" spans="42:56" x14ac:dyDescent="0.25">
      <c r="AP267" s="29"/>
      <c r="AQ267" s="27"/>
      <c r="AR267" s="14"/>
      <c r="AS267" s="14"/>
      <c r="AT267" s="61"/>
      <c r="AU267" s="54"/>
      <c r="AV267" s="54"/>
      <c r="AW267" s="54"/>
      <c r="AX267" s="54"/>
      <c r="AY267" s="54"/>
      <c r="AZ267" s="54"/>
      <c r="BA267" s="54"/>
      <c r="BB267" s="54"/>
      <c r="BC267" s="54"/>
      <c r="BD267" s="14"/>
    </row>
    <row r="268" spans="42:56" x14ac:dyDescent="0.25">
      <c r="AP268" s="29"/>
      <c r="AQ268" s="27"/>
      <c r="AR268" s="14"/>
      <c r="AS268" s="14"/>
      <c r="AT268" s="61"/>
      <c r="AU268" s="54"/>
      <c r="AV268" s="54"/>
      <c r="AW268" s="54"/>
      <c r="AX268" s="54"/>
      <c r="AY268" s="54"/>
      <c r="AZ268" s="54"/>
      <c r="BA268" s="54"/>
      <c r="BB268" s="54"/>
      <c r="BC268" s="54"/>
      <c r="BD268" s="14"/>
    </row>
    <row r="269" spans="42:56" ht="41.25" customHeight="1" x14ac:dyDescent="0.25">
      <c r="AP269" s="32"/>
      <c r="AQ269" s="33"/>
      <c r="AR269" s="14"/>
      <c r="AS269" s="14"/>
      <c r="AT269" s="61"/>
      <c r="AU269" s="54"/>
      <c r="AV269" s="54"/>
      <c r="AW269" s="54"/>
      <c r="AX269" s="54"/>
      <c r="AY269" s="54"/>
      <c r="AZ269" s="54"/>
      <c r="BA269" s="54"/>
      <c r="BB269" s="54"/>
      <c r="BC269" s="54"/>
      <c r="BD269" s="14"/>
    </row>
    <row r="270" spans="42:56" x14ac:dyDescent="0.25">
      <c r="AP270" s="32"/>
      <c r="AQ270" s="33"/>
      <c r="AR270" s="14"/>
      <c r="AS270" s="14"/>
      <c r="AT270" s="61"/>
      <c r="AU270" s="54"/>
      <c r="AV270" s="54"/>
      <c r="AW270" s="54"/>
      <c r="AX270" s="54"/>
      <c r="AY270" s="54"/>
      <c r="AZ270" s="54"/>
      <c r="BA270" s="54"/>
      <c r="BB270" s="54"/>
      <c r="BC270" s="54"/>
      <c r="BD270" s="14"/>
    </row>
    <row r="271" spans="42:56" x14ac:dyDescent="0.25">
      <c r="AP271" s="32"/>
      <c r="AQ271" s="33"/>
      <c r="AR271" s="14"/>
      <c r="AS271" s="14"/>
      <c r="AT271" s="61"/>
      <c r="AU271" s="54"/>
      <c r="AV271" s="54"/>
      <c r="AW271" s="54"/>
      <c r="AX271" s="54"/>
      <c r="AY271" s="54"/>
      <c r="AZ271" s="54"/>
      <c r="BA271" s="54"/>
      <c r="BB271" s="54"/>
      <c r="BC271" s="54"/>
      <c r="BD271" s="14"/>
    </row>
    <row r="273" ht="63.75" customHeight="1" x14ac:dyDescent="0.25"/>
    <row r="280" ht="42" customHeight="1" x14ac:dyDescent="0.25"/>
    <row r="303" ht="87" customHeight="1" x14ac:dyDescent="0.25"/>
  </sheetData>
  <sheetProtection sheet="1" objects="1" scenarios="1" formatCells="0" formatColumns="0" formatRows="0" insertRows="0" deleteRows="0"/>
  <dataConsolidate/>
  <mergeCells count="309">
    <mergeCell ref="D10:N10"/>
    <mergeCell ref="D11:N11"/>
    <mergeCell ref="K196:L196"/>
    <mergeCell ref="M186:N186"/>
    <mergeCell ref="M187:N187"/>
    <mergeCell ref="M188:N188"/>
    <mergeCell ref="M189:N189"/>
    <mergeCell ref="M190:N190"/>
    <mergeCell ref="M191:N191"/>
    <mergeCell ref="M192:N192"/>
    <mergeCell ref="M193:N193"/>
    <mergeCell ref="M194:N194"/>
    <mergeCell ref="M195:N195"/>
    <mergeCell ref="M196:N196"/>
    <mergeCell ref="K191:L191"/>
    <mergeCell ref="K192:L192"/>
    <mergeCell ref="K193:L193"/>
    <mergeCell ref="K194:L194"/>
    <mergeCell ref="K195:L195"/>
    <mergeCell ref="G196:H196"/>
    <mergeCell ref="I186:J186"/>
    <mergeCell ref="I187:J187"/>
    <mergeCell ref="I188:J188"/>
    <mergeCell ref="I189:J189"/>
    <mergeCell ref="I191:J191"/>
    <mergeCell ref="I192:J192"/>
    <mergeCell ref="I193:J193"/>
    <mergeCell ref="I194:J194"/>
    <mergeCell ref="I195:J195"/>
    <mergeCell ref="I196:J196"/>
    <mergeCell ref="G191:H191"/>
    <mergeCell ref="G192:H192"/>
    <mergeCell ref="G193:H193"/>
    <mergeCell ref="G194:H194"/>
    <mergeCell ref="G195:H195"/>
    <mergeCell ref="C196:D196"/>
    <mergeCell ref="B185:D185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E185:F185"/>
    <mergeCell ref="G185:H185"/>
    <mergeCell ref="I185:J185"/>
    <mergeCell ref="K185:L185"/>
    <mergeCell ref="M185:N185"/>
    <mergeCell ref="K186:L186"/>
    <mergeCell ref="K187:L187"/>
    <mergeCell ref="K188:L188"/>
    <mergeCell ref="K189:L189"/>
    <mergeCell ref="K190:L190"/>
    <mergeCell ref="G186:H186"/>
    <mergeCell ref="G187:H187"/>
    <mergeCell ref="G188:H188"/>
    <mergeCell ref="G189:H189"/>
    <mergeCell ref="G190:H190"/>
    <mergeCell ref="I190:J190"/>
    <mergeCell ref="C183:D183"/>
    <mergeCell ref="C148:D148"/>
    <mergeCell ref="C149:D149"/>
    <mergeCell ref="C150:D150"/>
    <mergeCell ref="C151:D151"/>
    <mergeCell ref="C182:D182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81:D181"/>
    <mergeCell ref="C169:D169"/>
    <mergeCell ref="C170:D170"/>
    <mergeCell ref="C171:D171"/>
    <mergeCell ref="C152:D152"/>
    <mergeCell ref="C153:D153"/>
    <mergeCell ref="C154:D154"/>
    <mergeCell ref="C155:D155"/>
    <mergeCell ref="C65:D65"/>
    <mergeCell ref="C66:D66"/>
    <mergeCell ref="C78:D78"/>
    <mergeCell ref="C79:D79"/>
    <mergeCell ref="C100:D100"/>
    <mergeCell ref="C101:D101"/>
    <mergeCell ref="C86:D86"/>
    <mergeCell ref="C87:D87"/>
    <mergeCell ref="C88:D88"/>
    <mergeCell ref="C89:D89"/>
    <mergeCell ref="C90:D90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48:D48"/>
    <mergeCell ref="C50:D50"/>
    <mergeCell ref="C122:D122"/>
    <mergeCell ref="C123:D123"/>
    <mergeCell ref="C124:D124"/>
    <mergeCell ref="C125:D125"/>
    <mergeCell ref="C126:D126"/>
    <mergeCell ref="C51:D51"/>
    <mergeCell ref="C52:D52"/>
    <mergeCell ref="C53:D53"/>
    <mergeCell ref="C54:D54"/>
    <mergeCell ref="C55:D55"/>
    <mergeCell ref="C67:D67"/>
    <mergeCell ref="C68:D68"/>
    <mergeCell ref="C69:D69"/>
    <mergeCell ref="C70:D70"/>
    <mergeCell ref="C85:D85"/>
    <mergeCell ref="C71:D71"/>
    <mergeCell ref="C72:D72"/>
    <mergeCell ref="C73:D73"/>
    <mergeCell ref="C74:D74"/>
    <mergeCell ref="C75:D75"/>
    <mergeCell ref="C76:D76"/>
    <mergeCell ref="C77:D77"/>
    <mergeCell ref="E33:G33"/>
    <mergeCell ref="L30:N30"/>
    <mergeCell ref="E30:G30"/>
    <mergeCell ref="E38:N38"/>
    <mergeCell ref="E39:G39"/>
    <mergeCell ref="E40:G40"/>
    <mergeCell ref="E41:G41"/>
    <mergeCell ref="E42:G42"/>
    <mergeCell ref="L40:N40"/>
    <mergeCell ref="L41:N41"/>
    <mergeCell ref="L42:N42"/>
    <mergeCell ref="L39:N39"/>
    <mergeCell ref="L16:N16"/>
    <mergeCell ref="L17:N17"/>
    <mergeCell ref="L18:N18"/>
    <mergeCell ref="L27:N27"/>
    <mergeCell ref="L28:N28"/>
    <mergeCell ref="L29:N29"/>
    <mergeCell ref="L21:N21"/>
    <mergeCell ref="E28:G28"/>
    <mergeCell ref="E29:G29"/>
    <mergeCell ref="E22:G22"/>
    <mergeCell ref="E23:G23"/>
    <mergeCell ref="E24:G24"/>
    <mergeCell ref="E26:N26"/>
    <mergeCell ref="E27:G27"/>
    <mergeCell ref="L22:N22"/>
    <mergeCell ref="L23:N23"/>
    <mergeCell ref="L24:N24"/>
    <mergeCell ref="B44:B45"/>
    <mergeCell ref="A44:A45"/>
    <mergeCell ref="B22:D24"/>
    <mergeCell ref="A34:A36"/>
    <mergeCell ref="A40:A42"/>
    <mergeCell ref="A22:A24"/>
    <mergeCell ref="C44:D45"/>
    <mergeCell ref="C46:D46"/>
    <mergeCell ref="C47:D47"/>
    <mergeCell ref="A38:A39"/>
    <mergeCell ref="B38:D39"/>
    <mergeCell ref="B34:D36"/>
    <mergeCell ref="B26:D27"/>
    <mergeCell ref="B28:D30"/>
    <mergeCell ref="A32:A33"/>
    <mergeCell ref="B32:D33"/>
    <mergeCell ref="A26:A27"/>
    <mergeCell ref="A28:A30"/>
    <mergeCell ref="B14:D15"/>
    <mergeCell ref="D12:N12"/>
    <mergeCell ref="AP1:AQ1"/>
    <mergeCell ref="D6:J6"/>
    <mergeCell ref="D4:J4"/>
    <mergeCell ref="A12:C12"/>
    <mergeCell ref="A7:C7"/>
    <mergeCell ref="A4:C4"/>
    <mergeCell ref="A6:C6"/>
    <mergeCell ref="A8:C8"/>
    <mergeCell ref="E15:G15"/>
    <mergeCell ref="A14:A15"/>
    <mergeCell ref="D5:J5"/>
    <mergeCell ref="A5:C5"/>
    <mergeCell ref="A9:C9"/>
    <mergeCell ref="A11:C11"/>
    <mergeCell ref="A10:C10"/>
    <mergeCell ref="E14:N14"/>
    <mergeCell ref="L15:N15"/>
    <mergeCell ref="A1:N1"/>
    <mergeCell ref="A2:N2"/>
    <mergeCell ref="D7:N7"/>
    <mergeCell ref="D8:N8"/>
    <mergeCell ref="D9:N9"/>
    <mergeCell ref="A196:B196"/>
    <mergeCell ref="Q197:AA200"/>
    <mergeCell ref="B40:D42"/>
    <mergeCell ref="A183:B183"/>
    <mergeCell ref="P51:W183"/>
    <mergeCell ref="A20:A21"/>
    <mergeCell ref="B20:D21"/>
    <mergeCell ref="B16:D18"/>
    <mergeCell ref="A16:A18"/>
    <mergeCell ref="E16:G16"/>
    <mergeCell ref="E17:G17"/>
    <mergeCell ref="E18:G18"/>
    <mergeCell ref="E20:N20"/>
    <mergeCell ref="E21:G21"/>
    <mergeCell ref="E44:F44"/>
    <mergeCell ref="G44:H44"/>
    <mergeCell ref="I44:J44"/>
    <mergeCell ref="K44:L44"/>
    <mergeCell ref="M44:N44"/>
    <mergeCell ref="C80:D80"/>
    <mergeCell ref="C81:D81"/>
    <mergeCell ref="C82:D82"/>
    <mergeCell ref="C83:D83"/>
    <mergeCell ref="C84:D84"/>
    <mergeCell ref="C157:D157"/>
    <mergeCell ref="C158:D158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42:D142"/>
    <mergeCell ref="C144:D144"/>
    <mergeCell ref="C145:D145"/>
    <mergeCell ref="C146:D146"/>
    <mergeCell ref="C147:D147"/>
    <mergeCell ref="C141:D141"/>
    <mergeCell ref="C136:D136"/>
    <mergeCell ref="C137:D137"/>
    <mergeCell ref="C138:D138"/>
    <mergeCell ref="C131:D131"/>
    <mergeCell ref="C132:D132"/>
    <mergeCell ref="C133:D133"/>
    <mergeCell ref="C135:D135"/>
    <mergeCell ref="C178:D178"/>
    <mergeCell ref="C179:D179"/>
    <mergeCell ref="C180:D180"/>
    <mergeCell ref="C49:D49"/>
    <mergeCell ref="C93:D93"/>
    <mergeCell ref="C94:D94"/>
    <mergeCell ref="C143:D143"/>
    <mergeCell ref="C134:D134"/>
    <mergeCell ref="C128:D128"/>
    <mergeCell ref="C129:D129"/>
    <mergeCell ref="C130:D130"/>
    <mergeCell ref="C139:D139"/>
    <mergeCell ref="C140:D140"/>
    <mergeCell ref="C127:D127"/>
    <mergeCell ref="C172:D172"/>
    <mergeCell ref="C173:D173"/>
    <mergeCell ref="C174:D174"/>
    <mergeCell ref="C175:D175"/>
    <mergeCell ref="C176:D176"/>
    <mergeCell ref="C177:D177"/>
    <mergeCell ref="C91:D91"/>
    <mergeCell ref="C92:D92"/>
    <mergeCell ref="C95:D95"/>
    <mergeCell ref="C156:D156"/>
    <mergeCell ref="P31:V43"/>
    <mergeCell ref="C120:D120"/>
    <mergeCell ref="C121:D12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96:D96"/>
    <mergeCell ref="C97:D97"/>
    <mergeCell ref="C98:D98"/>
    <mergeCell ref="C99:D99"/>
    <mergeCell ref="E34:G34"/>
    <mergeCell ref="E35:G35"/>
    <mergeCell ref="E36:G36"/>
    <mergeCell ref="L34:N34"/>
    <mergeCell ref="L35:N35"/>
    <mergeCell ref="L36:N36"/>
    <mergeCell ref="L33:N33"/>
    <mergeCell ref="E32:N32"/>
  </mergeCells>
  <phoneticPr fontId="25" type="noConversion"/>
  <dataValidations xWindow="760" yWindow="343" count="12">
    <dataValidation type="list" allowBlank="1" showInputMessage="1" showErrorMessage="1" sqref="B186:B195">
      <formula1>Извори_финансирања</formula1>
    </dataValidation>
    <dataValidation type="list" allowBlank="1" showInputMessage="1" showErrorMessage="1" sqref="S46:S47">
      <formula1>$X$44:$X$44</formula1>
    </dataValidation>
    <dataValidation allowBlank="1" showErrorMessage="1" sqref="D4"/>
    <dataValidation type="list" allowBlank="1" showInputMessage="1" showErrorMessage="1" sqref="B46:B182">
      <formula1>конто</formula1>
    </dataValidation>
    <dataValidation type="list" allowBlank="1" showInputMessage="1" showErrorMessage="1" sqref="D5:K5">
      <formula1>INDIRECT($D$4)</formula1>
    </dataValidation>
    <dataValidation type="list" allowBlank="1" showInputMessage="1" showErrorMessage="1" sqref="D6:K6">
      <formula1>funkcija</formula1>
    </dataValidation>
    <dataValidation type="list" errorStyle="information" allowBlank="1" showInputMessage="1" showErrorMessage="1" errorTitle="Информација" error="Након самостално унетог циља, кликните на ОК" sqref="B16:D18 B40:D42 B34:D36 B28:D30 B22:D24">
      <formula1>INDIRECT($W$3)</formula1>
    </dataValidation>
    <dataValidation type="list" errorStyle="information" allowBlank="1" showInputMessage="1" showErrorMessage="1" errorTitle="Обавештење" error="Након самостално унетог индикатора, кликните на ОК" sqref="E16:E18">
      <formula1>INDIRECT($W$4)</formula1>
    </dataValidation>
    <dataValidation type="list" errorStyle="information" allowBlank="1" showInputMessage="1" showErrorMessage="1" errorTitle="Обавештење" error="Након самостално унетог индикатора, кликните на ОК" sqref="E22:E24">
      <formula1>INDIRECT($W$5)</formula1>
    </dataValidation>
    <dataValidation type="list" errorStyle="information" allowBlank="1" showInputMessage="1" showErrorMessage="1" errorTitle="Обавештење" error="Након самостално унетог индикатора, кликните на ОК" sqref="E28:E30">
      <formula1>INDIRECT($W$6)</formula1>
    </dataValidation>
    <dataValidation type="list" errorStyle="information" allowBlank="1" showInputMessage="1" showErrorMessage="1" errorTitle="Обавештење" error="Након самостално унетог индикатора, кликните на ОК" sqref="E34:E36">
      <formula1>INDIRECT($W$7)</formula1>
    </dataValidation>
    <dataValidation type="list" errorStyle="information" allowBlank="1" showInputMessage="1" showErrorMessage="1" errorTitle="Обавештење" error="Након самостално унетог индикатора, кликните на ОК" sqref="E40:E42">
      <formula1>INDIRECT($W$8)</formula1>
    </dataValidation>
  </dataValidations>
  <hyperlinks>
    <hyperlink ref="X57" r:id="rId1"/>
  </hyperlinks>
  <pageMargins left="0.39370078740157483" right="0.19685039370078741" top="0.35433070866141736" bottom="0.35433070866141736" header="0.31496062992125984" footer="0.31496062992125984"/>
  <pageSetup paperSize="9" scale="85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indexed="42"/>
  </sheetPr>
  <dimension ref="A1:AK217"/>
  <sheetViews>
    <sheetView view="pageBreakPreview" zoomScale="85" zoomScaleNormal="100" zoomScaleSheetLayoutView="85" workbookViewId="0">
      <selection activeCell="P14" sqref="P14"/>
    </sheetView>
  </sheetViews>
  <sheetFormatPr defaultRowHeight="15" x14ac:dyDescent="0.25"/>
  <cols>
    <col min="1" max="1" width="7.28515625" style="1" customWidth="1"/>
    <col min="2" max="2" width="9.28515625" style="1" customWidth="1"/>
    <col min="3" max="3" width="20.7109375" style="1" customWidth="1"/>
    <col min="4" max="4" width="8.5703125" style="1" customWidth="1"/>
    <col min="5" max="14" width="11.7109375" style="1" customWidth="1"/>
    <col min="15" max="27" width="9.140625" style="1"/>
    <col min="28" max="28" width="46" style="52" hidden="1" customWidth="1"/>
    <col min="29" max="31" width="0" style="52" hidden="1" customWidth="1"/>
    <col min="32" max="32" width="35.5703125" style="52" hidden="1" customWidth="1"/>
    <col min="33" max="33" width="9.140625" style="52" hidden="1" customWidth="1"/>
    <col min="34" max="35" width="0" style="52" hidden="1" customWidth="1"/>
    <col min="36" max="36" width="12.42578125" style="52" hidden="1" customWidth="1"/>
    <col min="37" max="37" width="57.28515625" style="52" hidden="1" customWidth="1"/>
    <col min="38" max="38" width="9.140625" style="1"/>
    <col min="39" max="39" width="46" style="1" customWidth="1"/>
    <col min="40" max="16384" width="9.140625" style="1"/>
  </cols>
  <sheetData>
    <row r="1" spans="1:37" ht="18.75" customHeight="1" x14ac:dyDescent="0.25">
      <c r="A1" s="473" t="s">
        <v>768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5"/>
      <c r="AB1" s="52" t="s">
        <v>321</v>
      </c>
      <c r="AF1" s="52" t="s">
        <v>319</v>
      </c>
      <c r="AJ1" s="52">
        <v>411</v>
      </c>
      <c r="AK1" s="52" t="s">
        <v>132</v>
      </c>
    </row>
    <row r="2" spans="1:37" ht="20.25" customHeight="1" x14ac:dyDescent="0.25">
      <c r="A2" s="390" t="s">
        <v>190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2"/>
      <c r="AB2" s="52" t="s">
        <v>322</v>
      </c>
      <c r="AF2" s="52" t="s">
        <v>695</v>
      </c>
      <c r="AJ2" s="52">
        <v>412</v>
      </c>
      <c r="AK2" s="52" t="s">
        <v>133</v>
      </c>
    </row>
    <row r="3" spans="1:37" ht="15.75" customHeight="1" x14ac:dyDescent="0.25">
      <c r="A3" s="117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64"/>
      <c r="AB3" s="52" t="s">
        <v>323</v>
      </c>
      <c r="AF3" s="52" t="s">
        <v>318</v>
      </c>
      <c r="AJ3" s="52">
        <v>413</v>
      </c>
      <c r="AK3" s="52" t="s">
        <v>134</v>
      </c>
    </row>
    <row r="4" spans="1:37" x14ac:dyDescent="0.25">
      <c r="A4" s="423" t="s">
        <v>791</v>
      </c>
      <c r="B4" s="423"/>
      <c r="C4" s="423"/>
      <c r="D4" s="420" t="str">
        <f>IF(Програм!$D$5="","",Програм!$D$5)</f>
        <v/>
      </c>
      <c r="E4" s="384"/>
      <c r="F4" s="384"/>
      <c r="G4" s="384"/>
      <c r="H4" s="384"/>
      <c r="I4" s="384"/>
      <c r="J4" s="384"/>
      <c r="K4" s="182"/>
      <c r="L4" s="22"/>
      <c r="M4" s="22"/>
      <c r="N4" s="23"/>
      <c r="AB4" s="52" t="s">
        <v>324</v>
      </c>
      <c r="AF4" s="52" t="s">
        <v>696</v>
      </c>
      <c r="AJ4" s="52">
        <v>414</v>
      </c>
      <c r="AK4" s="52" t="s">
        <v>135</v>
      </c>
    </row>
    <row r="5" spans="1:37" x14ac:dyDescent="0.25">
      <c r="A5" s="423" t="s">
        <v>191</v>
      </c>
      <c r="B5" s="423"/>
      <c r="C5" s="423"/>
      <c r="D5" s="114" t="str">
        <f>Програм!$D$6</f>
        <v/>
      </c>
      <c r="E5" s="122"/>
      <c r="F5" s="123"/>
      <c r="G5" s="123"/>
      <c r="H5" s="124"/>
      <c r="I5" s="124"/>
      <c r="J5" s="124"/>
      <c r="K5" s="124"/>
      <c r="L5" s="125"/>
      <c r="M5" s="125"/>
      <c r="N5" s="23"/>
      <c r="AB5" s="52" t="s">
        <v>325</v>
      </c>
      <c r="AF5" s="52" t="s">
        <v>320</v>
      </c>
      <c r="AJ5" s="52">
        <v>415</v>
      </c>
      <c r="AK5" s="52" t="s">
        <v>161</v>
      </c>
    </row>
    <row r="6" spans="1:37" x14ac:dyDescent="0.25">
      <c r="A6" s="423" t="s">
        <v>192</v>
      </c>
      <c r="B6" s="423"/>
      <c r="C6" s="423"/>
      <c r="D6" s="476"/>
      <c r="E6" s="477"/>
      <c r="F6" s="477"/>
      <c r="G6" s="477"/>
      <c r="H6" s="477"/>
      <c r="I6" s="477"/>
      <c r="J6" s="477"/>
      <c r="K6" s="477"/>
      <c r="L6" s="477"/>
      <c r="M6" s="477"/>
      <c r="N6" s="478"/>
      <c r="AB6" s="52" t="s">
        <v>326</v>
      </c>
      <c r="AF6" s="52" t="s">
        <v>697</v>
      </c>
      <c r="AJ6" s="52">
        <v>416</v>
      </c>
      <c r="AK6" s="52" t="s">
        <v>162</v>
      </c>
    </row>
    <row r="7" spans="1:37" ht="15" customHeight="1" x14ac:dyDescent="0.25">
      <c r="A7" s="423" t="s">
        <v>789</v>
      </c>
      <c r="B7" s="423"/>
      <c r="C7" s="423"/>
      <c r="D7" s="425"/>
      <c r="E7" s="383"/>
      <c r="F7" s="383"/>
      <c r="G7" s="383"/>
      <c r="H7" s="383"/>
      <c r="I7" s="383"/>
      <c r="J7" s="383"/>
      <c r="K7" s="181"/>
      <c r="L7" s="49"/>
      <c r="M7" s="49"/>
      <c r="N7" s="253"/>
      <c r="AB7" s="52" t="s">
        <v>327</v>
      </c>
      <c r="AF7" s="52" t="s">
        <v>698</v>
      </c>
      <c r="AJ7" s="52">
        <v>417</v>
      </c>
      <c r="AK7" s="52" t="s">
        <v>163</v>
      </c>
    </row>
    <row r="8" spans="1:37" ht="26.25" customHeight="1" x14ac:dyDescent="0.25">
      <c r="A8" s="424" t="s">
        <v>723</v>
      </c>
      <c r="B8" s="424"/>
      <c r="C8" s="424"/>
      <c r="D8" s="488"/>
      <c r="E8" s="489"/>
      <c r="F8" s="489"/>
      <c r="G8" s="489"/>
      <c r="H8" s="489"/>
      <c r="I8" s="489"/>
      <c r="J8" s="489"/>
      <c r="K8" s="489"/>
      <c r="L8" s="489"/>
      <c r="M8" s="489"/>
      <c r="N8" s="490"/>
      <c r="AB8" s="52" t="s">
        <v>328</v>
      </c>
      <c r="AF8" s="52" t="s">
        <v>699</v>
      </c>
      <c r="AJ8" s="52">
        <v>418</v>
      </c>
      <c r="AK8" s="52" t="s">
        <v>136</v>
      </c>
    </row>
    <row r="9" spans="1:37" ht="30" customHeight="1" x14ac:dyDescent="0.25">
      <c r="A9" s="413" t="s">
        <v>759</v>
      </c>
      <c r="B9" s="414"/>
      <c r="C9" s="415"/>
      <c r="D9" s="488"/>
      <c r="E9" s="489"/>
      <c r="F9" s="489"/>
      <c r="G9" s="489"/>
      <c r="H9" s="489"/>
      <c r="I9" s="489"/>
      <c r="J9" s="489"/>
      <c r="K9" s="489"/>
      <c r="L9" s="489"/>
      <c r="M9" s="489"/>
      <c r="N9" s="490"/>
      <c r="AB9" s="52" t="s">
        <v>329</v>
      </c>
      <c r="AF9" s="52" t="s">
        <v>700</v>
      </c>
      <c r="AJ9" s="52">
        <v>421</v>
      </c>
      <c r="AK9" s="52" t="s">
        <v>164</v>
      </c>
    </row>
    <row r="10" spans="1:37" ht="30" customHeight="1" x14ac:dyDescent="0.25">
      <c r="A10" s="422" t="s">
        <v>766</v>
      </c>
      <c r="B10" s="422"/>
      <c r="C10" s="422"/>
      <c r="D10" s="491"/>
      <c r="E10" s="492"/>
      <c r="F10" s="492"/>
      <c r="G10" s="492"/>
      <c r="H10" s="492"/>
      <c r="I10" s="492"/>
      <c r="J10" s="492"/>
      <c r="K10" s="492"/>
      <c r="L10" s="492"/>
      <c r="M10" s="492"/>
      <c r="N10" s="493"/>
      <c r="AB10" s="52" t="s">
        <v>330</v>
      </c>
      <c r="AF10" s="52" t="s">
        <v>701</v>
      </c>
      <c r="AJ10" s="52">
        <v>422</v>
      </c>
      <c r="AK10" s="52" t="s">
        <v>165</v>
      </c>
    </row>
    <row r="11" spans="1:37" ht="30.75" customHeight="1" x14ac:dyDescent="0.25">
      <c r="A11" s="422" t="s">
        <v>790</v>
      </c>
      <c r="B11" s="422"/>
      <c r="C11" s="422"/>
      <c r="D11" s="491"/>
      <c r="E11" s="492"/>
      <c r="F11" s="492"/>
      <c r="G11" s="492"/>
      <c r="H11" s="492"/>
      <c r="I11" s="492"/>
      <c r="J11" s="492"/>
      <c r="K11" s="492"/>
      <c r="L11" s="492"/>
      <c r="M11" s="492"/>
      <c r="N11" s="493"/>
      <c r="AB11" s="52" t="s">
        <v>331</v>
      </c>
      <c r="AF11" s="52" t="s">
        <v>702</v>
      </c>
      <c r="AJ11" s="52">
        <v>423</v>
      </c>
      <c r="AK11" s="52" t="s">
        <v>166</v>
      </c>
    </row>
    <row r="12" spans="1:37" ht="30.75" customHeight="1" x14ac:dyDescent="0.25">
      <c r="A12" s="413" t="s">
        <v>211</v>
      </c>
      <c r="B12" s="414"/>
      <c r="C12" s="415"/>
      <c r="D12" s="491"/>
      <c r="E12" s="492"/>
      <c r="F12" s="492"/>
      <c r="G12" s="492"/>
      <c r="H12" s="492"/>
      <c r="I12" s="492"/>
      <c r="J12" s="492"/>
      <c r="K12" s="492"/>
      <c r="L12" s="492"/>
      <c r="M12" s="492"/>
      <c r="N12" s="493"/>
      <c r="AB12" s="52" t="s">
        <v>332</v>
      </c>
      <c r="AF12" s="52" t="s">
        <v>703</v>
      </c>
      <c r="AJ12" s="52">
        <v>424</v>
      </c>
      <c r="AK12" s="52" t="s">
        <v>167</v>
      </c>
    </row>
    <row r="13" spans="1:37" ht="30.75" customHeight="1" x14ac:dyDescent="0.25">
      <c r="A13" s="413" t="s">
        <v>300</v>
      </c>
      <c r="B13" s="414"/>
      <c r="C13" s="415"/>
      <c r="D13" s="314" t="s">
        <v>301</v>
      </c>
      <c r="E13" s="494"/>
      <c r="F13" s="494"/>
      <c r="G13" s="494"/>
      <c r="H13" s="494"/>
      <c r="I13" s="494"/>
      <c r="J13" s="494"/>
      <c r="K13" s="494"/>
      <c r="L13" s="494"/>
      <c r="M13" s="494"/>
      <c r="N13" s="315"/>
      <c r="AB13" s="52" t="s">
        <v>333</v>
      </c>
      <c r="AF13" s="52" t="s">
        <v>704</v>
      </c>
      <c r="AJ13" s="52">
        <v>425</v>
      </c>
      <c r="AK13" s="52" t="s">
        <v>168</v>
      </c>
    </row>
    <row r="14" spans="1:37" ht="30" customHeight="1" x14ac:dyDescent="0.25">
      <c r="A14" s="413" t="s">
        <v>302</v>
      </c>
      <c r="B14" s="414"/>
      <c r="C14" s="415"/>
      <c r="D14" s="314" t="s">
        <v>303</v>
      </c>
      <c r="E14" s="494"/>
      <c r="F14" s="494"/>
      <c r="G14" s="494"/>
      <c r="H14" s="494"/>
      <c r="I14" s="494"/>
      <c r="J14" s="494"/>
      <c r="K14" s="494"/>
      <c r="L14" s="494"/>
      <c r="M14" s="494"/>
      <c r="N14" s="315"/>
      <c r="AB14" s="52" t="s">
        <v>334</v>
      </c>
      <c r="AF14" s="52" t="s">
        <v>705</v>
      </c>
      <c r="AJ14" s="52">
        <v>426</v>
      </c>
      <c r="AK14" s="52" t="s">
        <v>137</v>
      </c>
    </row>
    <row r="15" spans="1:37" ht="27" customHeight="1" x14ac:dyDescent="0.25">
      <c r="A15" s="426" t="s">
        <v>304</v>
      </c>
      <c r="B15" s="427"/>
      <c r="C15" s="428"/>
      <c r="D15" s="495" t="s">
        <v>305</v>
      </c>
      <c r="E15" s="496"/>
      <c r="F15" s="496"/>
      <c r="G15" s="496"/>
      <c r="H15" s="496"/>
      <c r="I15" s="496"/>
      <c r="J15" s="496"/>
      <c r="K15" s="496"/>
      <c r="L15" s="496"/>
      <c r="M15" s="496"/>
      <c r="N15" s="497"/>
      <c r="AB15" s="52" t="s">
        <v>335</v>
      </c>
      <c r="AF15" s="52" t="s">
        <v>706</v>
      </c>
      <c r="AJ15" s="52">
        <v>431</v>
      </c>
      <c r="AK15" s="52" t="s">
        <v>169</v>
      </c>
    </row>
    <row r="16" spans="1:37" ht="27.75" customHeight="1" x14ac:dyDescent="0.25">
      <c r="A16" s="422" t="s">
        <v>2671</v>
      </c>
      <c r="B16" s="422"/>
      <c r="C16" s="422"/>
      <c r="D16" s="314"/>
      <c r="E16" s="494"/>
      <c r="F16" s="494"/>
      <c r="G16" s="494"/>
      <c r="H16" s="494"/>
      <c r="I16" s="494"/>
      <c r="J16" s="494"/>
      <c r="K16" s="494"/>
      <c r="L16" s="494"/>
      <c r="M16" s="494"/>
      <c r="N16" s="315"/>
      <c r="AB16" s="52" t="s">
        <v>336</v>
      </c>
      <c r="AF16" s="52" t="s">
        <v>707</v>
      </c>
      <c r="AJ16" s="52">
        <v>432</v>
      </c>
      <c r="AK16" s="52" t="s">
        <v>170</v>
      </c>
    </row>
    <row r="17" spans="1:37" ht="1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AB17" s="52" t="s">
        <v>337</v>
      </c>
      <c r="AJ17" s="52">
        <v>433</v>
      </c>
      <c r="AK17" s="52" t="s">
        <v>171</v>
      </c>
    </row>
    <row r="18" spans="1:37" ht="15" customHeight="1" x14ac:dyDescent="0.25">
      <c r="A18" s="416"/>
      <c r="B18" s="300" t="s">
        <v>212</v>
      </c>
      <c r="C18" s="300"/>
      <c r="D18" s="300"/>
      <c r="E18" s="417" t="s">
        <v>2643</v>
      </c>
      <c r="F18" s="417"/>
      <c r="G18" s="417"/>
      <c r="H18" s="417"/>
      <c r="I18" s="417"/>
      <c r="J18" s="417"/>
      <c r="K18" s="417"/>
      <c r="L18" s="417"/>
      <c r="M18" s="417"/>
      <c r="N18" s="417"/>
      <c r="AB18" s="52" t="s">
        <v>339</v>
      </c>
      <c r="AJ18" s="52">
        <v>435</v>
      </c>
      <c r="AK18" s="52" t="s">
        <v>138</v>
      </c>
    </row>
    <row r="19" spans="1:37" ht="63.75" customHeight="1" x14ac:dyDescent="0.25">
      <c r="A19" s="416"/>
      <c r="B19" s="300"/>
      <c r="C19" s="300"/>
      <c r="D19" s="300"/>
      <c r="E19" s="300" t="s">
        <v>213</v>
      </c>
      <c r="F19" s="300"/>
      <c r="G19" s="300"/>
      <c r="H19" s="289" t="s">
        <v>2785</v>
      </c>
      <c r="I19" s="289" t="s">
        <v>2647</v>
      </c>
      <c r="J19" s="289" t="s">
        <v>2786</v>
      </c>
      <c r="K19" s="289" t="s">
        <v>2792</v>
      </c>
      <c r="L19" s="300" t="s">
        <v>2668</v>
      </c>
      <c r="M19" s="300"/>
      <c r="N19" s="300"/>
      <c r="AB19" s="52" t="s">
        <v>340</v>
      </c>
      <c r="AJ19" s="52">
        <v>441</v>
      </c>
      <c r="AK19" s="52" t="s">
        <v>173</v>
      </c>
    </row>
    <row r="20" spans="1:37" x14ac:dyDescent="0.25">
      <c r="A20" s="421">
        <v>1</v>
      </c>
      <c r="B20" s="429"/>
      <c r="C20" s="430"/>
      <c r="D20" s="431"/>
      <c r="E20" s="419"/>
      <c r="F20" s="419"/>
      <c r="G20" s="419"/>
      <c r="H20" s="263"/>
      <c r="I20" s="263"/>
      <c r="J20" s="263"/>
      <c r="K20" s="263"/>
      <c r="L20" s="418"/>
      <c r="M20" s="418"/>
      <c r="N20" s="418"/>
      <c r="AB20" s="52" t="s">
        <v>341</v>
      </c>
      <c r="AJ20" s="52">
        <v>442</v>
      </c>
      <c r="AK20" s="52" t="s">
        <v>174</v>
      </c>
    </row>
    <row r="21" spans="1:37" x14ac:dyDescent="0.25">
      <c r="A21" s="421"/>
      <c r="B21" s="432"/>
      <c r="C21" s="433"/>
      <c r="D21" s="434"/>
      <c r="E21" s="419"/>
      <c r="F21" s="419"/>
      <c r="G21" s="419"/>
      <c r="H21" s="263"/>
      <c r="I21" s="263"/>
      <c r="J21" s="263"/>
      <c r="K21" s="263"/>
      <c r="L21" s="418"/>
      <c r="M21" s="418"/>
      <c r="N21" s="418"/>
      <c r="AB21" s="52" t="s">
        <v>342</v>
      </c>
      <c r="AJ21" s="52">
        <v>443</v>
      </c>
      <c r="AK21" s="52" t="s">
        <v>139</v>
      </c>
    </row>
    <row r="22" spans="1:37" x14ac:dyDescent="0.25">
      <c r="A22" s="421"/>
      <c r="B22" s="435"/>
      <c r="C22" s="436"/>
      <c r="D22" s="437"/>
      <c r="E22" s="419"/>
      <c r="F22" s="419"/>
      <c r="G22" s="419"/>
      <c r="H22" s="263"/>
      <c r="I22" s="263"/>
      <c r="J22" s="263"/>
      <c r="K22" s="263"/>
      <c r="L22" s="418"/>
      <c r="M22" s="418"/>
      <c r="N22" s="418"/>
      <c r="AB22" s="52" t="s">
        <v>343</v>
      </c>
      <c r="AJ22" s="52">
        <v>444</v>
      </c>
      <c r="AK22" s="52" t="s">
        <v>140</v>
      </c>
    </row>
    <row r="23" spans="1:37" x14ac:dyDescent="0.25">
      <c r="A23" s="35"/>
      <c r="B23" s="35"/>
      <c r="C23" s="35"/>
      <c r="D23" s="35"/>
      <c r="E23" s="39"/>
      <c r="F23" s="35"/>
      <c r="G23" s="35"/>
      <c r="H23" s="35"/>
      <c r="I23" s="35"/>
      <c r="J23" s="35"/>
      <c r="K23" s="35"/>
      <c r="L23" s="35"/>
      <c r="M23" s="35"/>
      <c r="AB23" s="52" t="s">
        <v>344</v>
      </c>
      <c r="AJ23" s="52">
        <v>4511</v>
      </c>
      <c r="AK23" s="52" t="s">
        <v>708</v>
      </c>
    </row>
    <row r="24" spans="1:37" ht="15" customHeight="1" x14ac:dyDescent="0.25">
      <c r="A24" s="416"/>
      <c r="B24" s="300" t="s">
        <v>212</v>
      </c>
      <c r="C24" s="300"/>
      <c r="D24" s="300"/>
      <c r="E24" s="417" t="s">
        <v>2644</v>
      </c>
      <c r="F24" s="417"/>
      <c r="G24" s="417"/>
      <c r="H24" s="417"/>
      <c r="I24" s="417"/>
      <c r="J24" s="417"/>
      <c r="K24" s="417"/>
      <c r="L24" s="417"/>
      <c r="M24" s="417"/>
      <c r="N24" s="417"/>
      <c r="AB24" s="52" t="s">
        <v>345</v>
      </c>
      <c r="AJ24" s="52">
        <v>4512</v>
      </c>
      <c r="AK24" s="52" t="s">
        <v>709</v>
      </c>
    </row>
    <row r="25" spans="1:37" ht="49.5" customHeight="1" x14ac:dyDescent="0.25">
      <c r="A25" s="416"/>
      <c r="B25" s="300"/>
      <c r="C25" s="300"/>
      <c r="D25" s="300"/>
      <c r="E25" s="300" t="s">
        <v>213</v>
      </c>
      <c r="F25" s="300"/>
      <c r="G25" s="300"/>
      <c r="H25" s="289" t="s">
        <v>2785</v>
      </c>
      <c r="I25" s="289" t="s">
        <v>2647</v>
      </c>
      <c r="J25" s="289" t="s">
        <v>2786</v>
      </c>
      <c r="K25" s="289" t="s">
        <v>2792</v>
      </c>
      <c r="L25" s="300" t="s">
        <v>2668</v>
      </c>
      <c r="M25" s="300"/>
      <c r="N25" s="300"/>
      <c r="AB25" s="52" t="s">
        <v>346</v>
      </c>
      <c r="AJ25" s="52">
        <v>452</v>
      </c>
      <c r="AK25" s="52" t="s">
        <v>175</v>
      </c>
    </row>
    <row r="26" spans="1:37" x14ac:dyDescent="0.25">
      <c r="A26" s="421">
        <v>2</v>
      </c>
      <c r="B26" s="429"/>
      <c r="C26" s="430"/>
      <c r="D26" s="431"/>
      <c r="E26" s="419"/>
      <c r="F26" s="419"/>
      <c r="G26" s="419"/>
      <c r="H26" s="263"/>
      <c r="I26" s="263"/>
      <c r="J26" s="263"/>
      <c r="K26" s="263"/>
      <c r="L26" s="471"/>
      <c r="M26" s="471"/>
      <c r="N26" s="471"/>
      <c r="AB26" s="52" t="s">
        <v>347</v>
      </c>
      <c r="AJ26" s="52">
        <v>453</v>
      </c>
      <c r="AK26" s="52" t="s">
        <v>176</v>
      </c>
    </row>
    <row r="27" spans="1:37" x14ac:dyDescent="0.25">
      <c r="A27" s="421"/>
      <c r="B27" s="432"/>
      <c r="C27" s="433"/>
      <c r="D27" s="434"/>
      <c r="E27" s="419"/>
      <c r="F27" s="419"/>
      <c r="G27" s="419"/>
      <c r="H27" s="263"/>
      <c r="I27" s="263"/>
      <c r="J27" s="263"/>
      <c r="K27" s="263"/>
      <c r="L27" s="471"/>
      <c r="M27" s="471"/>
      <c r="N27" s="471"/>
      <c r="AB27" s="52" t="s">
        <v>348</v>
      </c>
      <c r="AJ27" s="52">
        <v>454</v>
      </c>
      <c r="AK27" s="52" t="s">
        <v>141</v>
      </c>
    </row>
    <row r="28" spans="1:37" x14ac:dyDescent="0.25">
      <c r="A28" s="421"/>
      <c r="B28" s="435"/>
      <c r="C28" s="436"/>
      <c r="D28" s="437"/>
      <c r="E28" s="419"/>
      <c r="F28" s="419"/>
      <c r="G28" s="419"/>
      <c r="H28" s="263"/>
      <c r="I28" s="263"/>
      <c r="J28" s="263"/>
      <c r="K28" s="263"/>
      <c r="L28" s="471"/>
      <c r="M28" s="471"/>
      <c r="N28" s="471"/>
      <c r="AB28" s="52" t="s">
        <v>349</v>
      </c>
      <c r="AJ28" s="52">
        <v>461</v>
      </c>
      <c r="AK28" s="52" t="s">
        <v>142</v>
      </c>
    </row>
    <row r="29" spans="1:37" x14ac:dyDescent="0.25">
      <c r="A29" s="35"/>
      <c r="B29" s="35"/>
      <c r="C29" s="35"/>
      <c r="D29" s="35"/>
      <c r="E29" s="39"/>
      <c r="F29" s="35"/>
      <c r="G29" s="35"/>
      <c r="H29" s="35"/>
      <c r="I29" s="35"/>
      <c r="J29" s="35"/>
      <c r="K29" s="35"/>
      <c r="L29" s="35"/>
      <c r="M29" s="35"/>
      <c r="AB29" s="52" t="s">
        <v>350</v>
      </c>
      <c r="AJ29" s="52">
        <v>462</v>
      </c>
      <c r="AK29" s="52" t="s">
        <v>143</v>
      </c>
    </row>
    <row r="30" spans="1:37" ht="15" customHeight="1" x14ac:dyDescent="0.25">
      <c r="A30" s="416"/>
      <c r="B30" s="300" t="s">
        <v>212</v>
      </c>
      <c r="C30" s="300"/>
      <c r="D30" s="300"/>
      <c r="E30" s="417" t="s">
        <v>2644</v>
      </c>
      <c r="F30" s="417"/>
      <c r="G30" s="417"/>
      <c r="H30" s="417"/>
      <c r="I30" s="417"/>
      <c r="J30" s="417"/>
      <c r="K30" s="417"/>
      <c r="L30" s="417"/>
      <c r="M30" s="417"/>
      <c r="N30" s="417"/>
      <c r="AB30" s="52" t="s">
        <v>352</v>
      </c>
      <c r="AJ30" s="52">
        <v>4632</v>
      </c>
      <c r="AK30" s="52" t="s">
        <v>145</v>
      </c>
    </row>
    <row r="31" spans="1:37" ht="63.75" customHeight="1" x14ac:dyDescent="0.25">
      <c r="A31" s="416"/>
      <c r="B31" s="300"/>
      <c r="C31" s="300"/>
      <c r="D31" s="300"/>
      <c r="E31" s="310" t="s">
        <v>213</v>
      </c>
      <c r="F31" s="321"/>
      <c r="G31" s="311"/>
      <c r="H31" s="289" t="s">
        <v>2785</v>
      </c>
      <c r="I31" s="289" t="s">
        <v>2647</v>
      </c>
      <c r="J31" s="289" t="s">
        <v>2786</v>
      </c>
      <c r="K31" s="289" t="s">
        <v>2792</v>
      </c>
      <c r="L31" s="300" t="s">
        <v>2668</v>
      </c>
      <c r="M31" s="300"/>
      <c r="N31" s="300"/>
      <c r="AB31" s="52" t="s">
        <v>353</v>
      </c>
      <c r="AJ31" s="52">
        <v>464</v>
      </c>
      <c r="AK31" s="52" t="s">
        <v>146</v>
      </c>
    </row>
    <row r="32" spans="1:37" x14ac:dyDescent="0.25">
      <c r="A32" s="421">
        <v>3</v>
      </c>
      <c r="B32" s="438"/>
      <c r="C32" s="439"/>
      <c r="D32" s="440"/>
      <c r="E32" s="471"/>
      <c r="F32" s="471"/>
      <c r="G32" s="471"/>
      <c r="H32" s="34"/>
      <c r="I32" s="34"/>
      <c r="J32" s="34"/>
      <c r="K32" s="34"/>
      <c r="L32" s="471"/>
      <c r="M32" s="471"/>
      <c r="N32" s="471"/>
      <c r="AB32" s="52" t="s">
        <v>354</v>
      </c>
      <c r="AJ32" s="52">
        <v>465</v>
      </c>
      <c r="AK32" s="52" t="s">
        <v>147</v>
      </c>
    </row>
    <row r="33" spans="1:37" x14ac:dyDescent="0.25">
      <c r="A33" s="421"/>
      <c r="B33" s="441"/>
      <c r="C33" s="442"/>
      <c r="D33" s="443"/>
      <c r="E33" s="471"/>
      <c r="F33" s="471"/>
      <c r="G33" s="471"/>
      <c r="H33" s="34"/>
      <c r="I33" s="34"/>
      <c r="J33" s="34"/>
      <c r="K33" s="34"/>
      <c r="L33" s="471"/>
      <c r="M33" s="471"/>
      <c r="N33" s="471"/>
      <c r="AB33" s="52" t="s">
        <v>355</v>
      </c>
      <c r="AJ33" s="52">
        <v>472</v>
      </c>
      <c r="AK33" s="52" t="s">
        <v>148</v>
      </c>
    </row>
    <row r="34" spans="1:37" x14ac:dyDescent="0.25">
      <c r="A34" s="421"/>
      <c r="B34" s="444"/>
      <c r="C34" s="445"/>
      <c r="D34" s="446"/>
      <c r="E34" s="471"/>
      <c r="F34" s="471"/>
      <c r="G34" s="471"/>
      <c r="H34" s="34"/>
      <c r="I34" s="34"/>
      <c r="J34" s="34"/>
      <c r="K34" s="34"/>
      <c r="L34" s="471"/>
      <c r="M34" s="471"/>
      <c r="N34" s="471"/>
      <c r="AB34" s="52" t="s">
        <v>356</v>
      </c>
      <c r="AJ34" s="52">
        <v>481</v>
      </c>
      <c r="AK34" s="52" t="s">
        <v>177</v>
      </c>
    </row>
    <row r="35" spans="1:37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AB35" s="52" t="s">
        <v>357</v>
      </c>
      <c r="AJ35" s="52">
        <v>482</v>
      </c>
      <c r="AK35" s="52" t="s">
        <v>178</v>
      </c>
    </row>
    <row r="36" spans="1:37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AB36" s="52" t="s">
        <v>358</v>
      </c>
      <c r="AJ36" s="52">
        <v>483</v>
      </c>
      <c r="AK36" s="52" t="s">
        <v>179</v>
      </c>
    </row>
    <row r="37" spans="1:37" ht="45" customHeight="1" x14ac:dyDescent="0.25">
      <c r="A37" s="395" t="s">
        <v>777</v>
      </c>
      <c r="B37" s="395" t="s">
        <v>103</v>
      </c>
      <c r="C37" s="397" t="s">
        <v>102</v>
      </c>
      <c r="D37" s="398"/>
      <c r="E37" s="323" t="s">
        <v>2787</v>
      </c>
      <c r="F37" s="324"/>
      <c r="G37" s="323" t="s">
        <v>2646</v>
      </c>
      <c r="H37" s="324"/>
      <c r="I37" s="323" t="s">
        <v>2788</v>
      </c>
      <c r="J37" s="324"/>
      <c r="K37" s="323" t="s">
        <v>2793</v>
      </c>
      <c r="L37" s="324"/>
      <c r="M37" s="300" t="s">
        <v>2794</v>
      </c>
      <c r="N37" s="300"/>
      <c r="AB37" s="52" t="s">
        <v>359</v>
      </c>
      <c r="AJ37" s="52">
        <v>484</v>
      </c>
      <c r="AK37" s="52" t="s">
        <v>180</v>
      </c>
    </row>
    <row r="38" spans="1:37" ht="39.75" customHeight="1" x14ac:dyDescent="0.25">
      <c r="A38" s="396"/>
      <c r="B38" s="396"/>
      <c r="C38" s="399"/>
      <c r="D38" s="400"/>
      <c r="E38" s="179" t="s">
        <v>2639</v>
      </c>
      <c r="F38" s="179" t="s">
        <v>2640</v>
      </c>
      <c r="G38" s="179" t="s">
        <v>2639</v>
      </c>
      <c r="H38" s="179" t="s">
        <v>2640</v>
      </c>
      <c r="I38" s="179" t="s">
        <v>2639</v>
      </c>
      <c r="J38" s="179" t="s">
        <v>2640</v>
      </c>
      <c r="K38" s="179" t="s">
        <v>2639</v>
      </c>
      <c r="L38" s="179" t="s">
        <v>2640</v>
      </c>
      <c r="M38" s="179" t="s">
        <v>2639</v>
      </c>
      <c r="N38" s="179" t="s">
        <v>2640</v>
      </c>
    </row>
    <row r="39" spans="1:37" ht="15" hidden="1" customHeight="1" x14ac:dyDescent="0.25">
      <c r="A39" s="276" t="s">
        <v>778</v>
      </c>
      <c r="B39" s="277">
        <v>411000</v>
      </c>
      <c r="C39" s="453" t="str">
        <f>IF(B39="","",VLOOKUP(B39,Упутство!$BE$2:$BF$1700,2,FALSE))</f>
        <v xml:space="preserve">Плате, додаци и накнаде запослених (зараде)                                                                 </v>
      </c>
      <c r="D39" s="454"/>
      <c r="E39" s="278">
        <f>SUM(E40:E42)</f>
        <v>0</v>
      </c>
      <c r="F39" s="278">
        <f t="shared" ref="F39:L39" si="0">SUM(F40:F42)</f>
        <v>0</v>
      </c>
      <c r="G39" s="278">
        <f t="shared" si="0"/>
        <v>0</v>
      </c>
      <c r="H39" s="278">
        <f t="shared" si="0"/>
        <v>0</v>
      </c>
      <c r="I39" s="278">
        <f t="shared" si="0"/>
        <v>0</v>
      </c>
      <c r="J39" s="278">
        <f t="shared" si="0"/>
        <v>0</v>
      </c>
      <c r="K39" s="278">
        <f t="shared" si="0"/>
        <v>0</v>
      </c>
      <c r="L39" s="278">
        <f t="shared" si="0"/>
        <v>0</v>
      </c>
      <c r="M39" s="278">
        <f>SUM(G39,I39,K39)</f>
        <v>0</v>
      </c>
      <c r="N39" s="284">
        <f>SUM(H39,J39,L39)</f>
        <v>0</v>
      </c>
      <c r="AB39" s="52" t="s">
        <v>360</v>
      </c>
      <c r="AJ39" s="52">
        <v>485</v>
      </c>
      <c r="AK39" s="52" t="s">
        <v>181</v>
      </c>
    </row>
    <row r="40" spans="1:37" hidden="1" x14ac:dyDescent="0.25">
      <c r="A40" s="279" t="s">
        <v>779</v>
      </c>
      <c r="B40" s="280"/>
      <c r="C40" s="409" t="str">
        <f>IF(B40="","",VLOOKUP(B40,Упутство!$BE$2:$BF$1700,2,FALSE))</f>
        <v/>
      </c>
      <c r="D40" s="410"/>
      <c r="E40" s="281"/>
      <c r="F40" s="282"/>
      <c r="G40" s="282"/>
      <c r="H40" s="282"/>
      <c r="I40" s="282"/>
      <c r="J40" s="282"/>
      <c r="K40" s="282"/>
      <c r="L40" s="282"/>
      <c r="M40" s="281">
        <f t="shared" ref="M40:M132" si="1">SUM(G40,I40,K40)</f>
        <v>0</v>
      </c>
      <c r="N40" s="285">
        <f t="shared" ref="N40:N132" si="2">SUM(H40,J40,L40)</f>
        <v>0</v>
      </c>
      <c r="AB40" s="52" t="s">
        <v>361</v>
      </c>
      <c r="AJ40" s="52">
        <v>489</v>
      </c>
      <c r="AK40" s="52" t="s">
        <v>149</v>
      </c>
    </row>
    <row r="41" spans="1:37" hidden="1" x14ac:dyDescent="0.25">
      <c r="A41" s="279" t="s">
        <v>780</v>
      </c>
      <c r="B41" s="280"/>
      <c r="C41" s="409" t="str">
        <f>IF(B41="","",VLOOKUP(B41,Упутство!$BE$2:$BF$1700,2,FALSE))</f>
        <v/>
      </c>
      <c r="D41" s="410"/>
      <c r="E41" s="281"/>
      <c r="F41" s="282"/>
      <c r="G41" s="282"/>
      <c r="H41" s="282"/>
      <c r="I41" s="282"/>
      <c r="J41" s="282"/>
      <c r="K41" s="282"/>
      <c r="L41" s="282"/>
      <c r="M41" s="281">
        <f t="shared" si="1"/>
        <v>0</v>
      </c>
      <c r="N41" s="285">
        <f t="shared" si="2"/>
        <v>0</v>
      </c>
      <c r="AB41" s="52" t="s">
        <v>362</v>
      </c>
      <c r="AJ41" s="52">
        <v>494</v>
      </c>
      <c r="AK41" s="52" t="s">
        <v>150</v>
      </c>
    </row>
    <row r="42" spans="1:37" hidden="1" x14ac:dyDescent="0.25">
      <c r="A42" s="279" t="s">
        <v>781</v>
      </c>
      <c r="B42" s="280"/>
      <c r="C42" s="409" t="str">
        <f>IF(B42="","",VLOOKUP(B42,Упутство!$BE$2:$BF$1700,2,FALSE))</f>
        <v/>
      </c>
      <c r="D42" s="410"/>
      <c r="E42" s="281"/>
      <c r="F42" s="282"/>
      <c r="G42" s="282"/>
      <c r="H42" s="282"/>
      <c r="I42" s="282"/>
      <c r="J42" s="282"/>
      <c r="K42" s="282"/>
      <c r="L42" s="282"/>
      <c r="M42" s="281">
        <f t="shared" si="1"/>
        <v>0</v>
      </c>
      <c r="N42" s="285">
        <f t="shared" si="2"/>
        <v>0</v>
      </c>
      <c r="AB42" s="52" t="s">
        <v>363</v>
      </c>
      <c r="AJ42" s="52">
        <v>495</v>
      </c>
      <c r="AK42" s="52" t="s">
        <v>151</v>
      </c>
    </row>
    <row r="43" spans="1:37" ht="15" hidden="1" customHeight="1" x14ac:dyDescent="0.25">
      <c r="A43" s="276" t="s">
        <v>782</v>
      </c>
      <c r="B43" s="277">
        <v>412000</v>
      </c>
      <c r="C43" s="411" t="str">
        <f>IF(B43="","",VLOOKUP(B43,Упутство!$BE$2:$BF$1700,2,FALSE))</f>
        <v xml:space="preserve">Социјални доприноси на терет послодавца                                                                  </v>
      </c>
      <c r="D43" s="412"/>
      <c r="E43" s="278">
        <f>SUM(E44:E46)</f>
        <v>0</v>
      </c>
      <c r="F43" s="278">
        <f t="shared" ref="F43:L43" si="3">SUM(F44:F46)</f>
        <v>0</v>
      </c>
      <c r="G43" s="278">
        <f t="shared" si="3"/>
        <v>0</v>
      </c>
      <c r="H43" s="278">
        <f t="shared" si="3"/>
        <v>0</v>
      </c>
      <c r="I43" s="278">
        <f t="shared" si="3"/>
        <v>0</v>
      </c>
      <c r="J43" s="278">
        <f t="shared" si="3"/>
        <v>0</v>
      </c>
      <c r="K43" s="278">
        <f t="shared" si="3"/>
        <v>0</v>
      </c>
      <c r="L43" s="278">
        <f t="shared" si="3"/>
        <v>0</v>
      </c>
      <c r="M43" s="278">
        <f t="shared" si="1"/>
        <v>0</v>
      </c>
      <c r="N43" s="284">
        <f t="shared" si="2"/>
        <v>0</v>
      </c>
    </row>
    <row r="44" spans="1:37" hidden="1" x14ac:dyDescent="0.25">
      <c r="A44" s="279" t="s">
        <v>783</v>
      </c>
      <c r="B44" s="280"/>
      <c r="C44" s="409" t="str">
        <f>IF(B44="","",VLOOKUP(B44,Упутство!$BE$2:$BF$1700,2,FALSE))</f>
        <v/>
      </c>
      <c r="D44" s="410"/>
      <c r="E44" s="281"/>
      <c r="F44" s="282"/>
      <c r="G44" s="282"/>
      <c r="H44" s="282"/>
      <c r="I44" s="282"/>
      <c r="J44" s="282"/>
      <c r="K44" s="282"/>
      <c r="L44" s="282"/>
      <c r="M44" s="281">
        <f t="shared" si="1"/>
        <v>0</v>
      </c>
      <c r="N44" s="285">
        <f t="shared" si="2"/>
        <v>0</v>
      </c>
    </row>
    <row r="45" spans="1:37" hidden="1" x14ac:dyDescent="0.25">
      <c r="A45" s="279" t="s">
        <v>784</v>
      </c>
      <c r="B45" s="280"/>
      <c r="C45" s="409" t="str">
        <f>IF(B45="","",VLOOKUP(B45,Упутство!$BE$2:$BF$1700,2,FALSE))</f>
        <v/>
      </c>
      <c r="D45" s="410"/>
      <c r="E45" s="281"/>
      <c r="F45" s="282"/>
      <c r="G45" s="282"/>
      <c r="H45" s="282"/>
      <c r="I45" s="282"/>
      <c r="J45" s="282"/>
      <c r="K45" s="282"/>
      <c r="L45" s="282"/>
      <c r="M45" s="281">
        <f t="shared" si="1"/>
        <v>0</v>
      </c>
      <c r="N45" s="285">
        <f t="shared" si="2"/>
        <v>0</v>
      </c>
      <c r="P45" s="1" t="s">
        <v>2667</v>
      </c>
    </row>
    <row r="46" spans="1:37" hidden="1" x14ac:dyDescent="0.25">
      <c r="A46" s="279" t="s">
        <v>785</v>
      </c>
      <c r="B46" s="280"/>
      <c r="C46" s="409" t="str">
        <f>IF(B46="","",VLOOKUP(B46,Упутство!$BE$2:$BF$1700,2,FALSE))</f>
        <v/>
      </c>
      <c r="D46" s="410"/>
      <c r="E46" s="281"/>
      <c r="F46" s="282"/>
      <c r="G46" s="282"/>
      <c r="H46" s="282"/>
      <c r="I46" s="282"/>
      <c r="J46" s="282"/>
      <c r="K46" s="282"/>
      <c r="L46" s="282"/>
      <c r="M46" s="281">
        <f t="shared" si="1"/>
        <v>0</v>
      </c>
      <c r="N46" s="285">
        <f t="shared" si="2"/>
        <v>0</v>
      </c>
    </row>
    <row r="47" spans="1:37" hidden="1" x14ac:dyDescent="0.25">
      <c r="A47" s="276" t="s">
        <v>786</v>
      </c>
      <c r="B47" s="277">
        <v>413000</v>
      </c>
      <c r="C47" s="411" t="str">
        <f>IF(B47="","",VLOOKUP(B47,Упутство!$BE$2:$BF$1700,2,FALSE))</f>
        <v xml:space="preserve">Накнаде у натури                                                                    </v>
      </c>
      <c r="D47" s="412"/>
      <c r="E47" s="278">
        <f>SUM(E48:E50)</f>
        <v>0</v>
      </c>
      <c r="F47" s="278">
        <f t="shared" ref="F47:L47" si="4">SUM(F48:F50)</f>
        <v>0</v>
      </c>
      <c r="G47" s="278">
        <f t="shared" si="4"/>
        <v>0</v>
      </c>
      <c r="H47" s="278">
        <f t="shared" si="4"/>
        <v>0</v>
      </c>
      <c r="I47" s="278">
        <f t="shared" si="4"/>
        <v>0</v>
      </c>
      <c r="J47" s="278">
        <f t="shared" si="4"/>
        <v>0</v>
      </c>
      <c r="K47" s="278">
        <f t="shared" si="4"/>
        <v>0</v>
      </c>
      <c r="L47" s="278">
        <f t="shared" si="4"/>
        <v>0</v>
      </c>
      <c r="M47" s="278">
        <f t="shared" si="1"/>
        <v>0</v>
      </c>
      <c r="N47" s="284">
        <f t="shared" si="2"/>
        <v>0</v>
      </c>
    </row>
    <row r="48" spans="1:37" hidden="1" x14ac:dyDescent="0.25">
      <c r="A48" s="279" t="s">
        <v>787</v>
      </c>
      <c r="B48" s="280"/>
      <c r="C48" s="409" t="str">
        <f>IF(B48="","",VLOOKUP(B48,Упутство!$BE$2:$BF$1700,2,FALSE))</f>
        <v/>
      </c>
      <c r="D48" s="410"/>
      <c r="E48" s="281"/>
      <c r="F48" s="282"/>
      <c r="G48" s="282"/>
      <c r="H48" s="282"/>
      <c r="I48" s="282"/>
      <c r="J48" s="282"/>
      <c r="K48" s="282"/>
      <c r="L48" s="282"/>
      <c r="M48" s="281">
        <f t="shared" si="1"/>
        <v>0</v>
      </c>
      <c r="N48" s="285">
        <f t="shared" si="2"/>
        <v>0</v>
      </c>
    </row>
    <row r="49" spans="1:37" hidden="1" x14ac:dyDescent="0.25">
      <c r="A49" s="279" t="s">
        <v>110</v>
      </c>
      <c r="B49" s="280"/>
      <c r="C49" s="409" t="str">
        <f>IF(B49="","",VLOOKUP(B49,Упутство!$BE$2:$BF$1700,2,FALSE))</f>
        <v/>
      </c>
      <c r="D49" s="410"/>
      <c r="E49" s="281"/>
      <c r="F49" s="282"/>
      <c r="G49" s="282"/>
      <c r="H49" s="282"/>
      <c r="I49" s="282"/>
      <c r="J49" s="282"/>
      <c r="K49" s="282"/>
      <c r="L49" s="282"/>
      <c r="M49" s="281">
        <f t="shared" si="1"/>
        <v>0</v>
      </c>
      <c r="N49" s="285">
        <f t="shared" si="2"/>
        <v>0</v>
      </c>
    </row>
    <row r="50" spans="1:37" ht="15" hidden="1" customHeight="1" x14ac:dyDescent="0.25">
      <c r="A50" s="279" t="s">
        <v>111</v>
      </c>
      <c r="B50" s="280"/>
      <c r="C50" s="409" t="str">
        <f>IF(B50="","",VLOOKUP(B50,Упутство!$BE$2:$BF$1700,2,FALSE))</f>
        <v/>
      </c>
      <c r="D50" s="410"/>
      <c r="E50" s="281"/>
      <c r="F50" s="282"/>
      <c r="G50" s="282"/>
      <c r="H50" s="282"/>
      <c r="I50" s="282"/>
      <c r="J50" s="282"/>
      <c r="K50" s="282"/>
      <c r="L50" s="282"/>
      <c r="M50" s="281">
        <f t="shared" si="1"/>
        <v>0</v>
      </c>
      <c r="N50" s="285">
        <f t="shared" si="2"/>
        <v>0</v>
      </c>
    </row>
    <row r="51" spans="1:37" hidden="1" x14ac:dyDescent="0.25">
      <c r="A51" s="276" t="s">
        <v>112</v>
      </c>
      <c r="B51" s="277">
        <v>414000</v>
      </c>
      <c r="C51" s="411" t="str">
        <f>IF(B51="","",VLOOKUP(B51,Упутство!$BE$2:$BF$1700,2,FALSE))</f>
        <v xml:space="preserve">Социјална давања запосленима                                                                    </v>
      </c>
      <c r="D51" s="412"/>
      <c r="E51" s="278">
        <f>SUM(E52:E54)</f>
        <v>0</v>
      </c>
      <c r="F51" s="278">
        <f t="shared" ref="F51:L51" si="5">SUM(F52:F54)</f>
        <v>0</v>
      </c>
      <c r="G51" s="278">
        <f t="shared" si="5"/>
        <v>0</v>
      </c>
      <c r="H51" s="278">
        <f t="shared" si="5"/>
        <v>0</v>
      </c>
      <c r="I51" s="278">
        <f t="shared" si="5"/>
        <v>0</v>
      </c>
      <c r="J51" s="278">
        <f t="shared" si="5"/>
        <v>0</v>
      </c>
      <c r="K51" s="278">
        <f t="shared" si="5"/>
        <v>0</v>
      </c>
      <c r="L51" s="278">
        <f t="shared" si="5"/>
        <v>0</v>
      </c>
      <c r="M51" s="278">
        <f t="shared" si="1"/>
        <v>0</v>
      </c>
      <c r="N51" s="284">
        <f t="shared" si="2"/>
        <v>0</v>
      </c>
    </row>
    <row r="52" spans="1:37" hidden="1" x14ac:dyDescent="0.25">
      <c r="A52" s="279" t="s">
        <v>113</v>
      </c>
      <c r="B52" s="280"/>
      <c r="C52" s="409" t="str">
        <f>IF(B52="","",VLOOKUP(B52,Упутство!$BE$2:$BF$1700,2,FALSE))</f>
        <v/>
      </c>
      <c r="D52" s="410"/>
      <c r="E52" s="281"/>
      <c r="F52" s="282"/>
      <c r="G52" s="282"/>
      <c r="H52" s="282"/>
      <c r="I52" s="282"/>
      <c r="J52" s="282"/>
      <c r="K52" s="282"/>
      <c r="L52" s="282"/>
      <c r="M52" s="281">
        <f t="shared" si="1"/>
        <v>0</v>
      </c>
      <c r="N52" s="285">
        <f t="shared" si="2"/>
        <v>0</v>
      </c>
    </row>
    <row r="53" spans="1:37" hidden="1" x14ac:dyDescent="0.25">
      <c r="A53" s="279" t="s">
        <v>114</v>
      </c>
      <c r="B53" s="280"/>
      <c r="C53" s="409" t="str">
        <f>IF(B53="","",VLOOKUP(B53,Упутство!$BE$2:$BF$1700,2,FALSE))</f>
        <v/>
      </c>
      <c r="D53" s="410"/>
      <c r="E53" s="281"/>
      <c r="F53" s="282"/>
      <c r="G53" s="282"/>
      <c r="H53" s="282"/>
      <c r="I53" s="282"/>
      <c r="J53" s="282"/>
      <c r="K53" s="282"/>
      <c r="L53" s="282"/>
      <c r="M53" s="281">
        <f t="shared" si="1"/>
        <v>0</v>
      </c>
      <c r="N53" s="285">
        <f t="shared" si="2"/>
        <v>0</v>
      </c>
    </row>
    <row r="54" spans="1:37" ht="15" hidden="1" customHeight="1" x14ac:dyDescent="0.25">
      <c r="A54" s="279" t="s">
        <v>115</v>
      </c>
      <c r="B54" s="280"/>
      <c r="C54" s="409" t="str">
        <f>IF(B54="","",VLOOKUP(B54,Упутство!$BE$2:$BF$1700,2,FALSE))</f>
        <v/>
      </c>
      <c r="D54" s="410"/>
      <c r="E54" s="281"/>
      <c r="F54" s="282"/>
      <c r="G54" s="282"/>
      <c r="H54" s="282"/>
      <c r="I54" s="282"/>
      <c r="J54" s="282"/>
      <c r="K54" s="282"/>
      <c r="L54" s="282"/>
      <c r="M54" s="281">
        <f t="shared" si="1"/>
        <v>0</v>
      </c>
      <c r="N54" s="285">
        <f t="shared" si="2"/>
        <v>0</v>
      </c>
    </row>
    <row r="55" spans="1:37" hidden="1" x14ac:dyDescent="0.25">
      <c r="A55" s="276" t="s">
        <v>2648</v>
      </c>
      <c r="B55" s="277">
        <v>415000</v>
      </c>
      <c r="C55" s="411" t="str">
        <f>IF(B55="","",VLOOKUP(B55,Упутство!$BE$2:$BF$1700,2,FALSE))</f>
        <v xml:space="preserve">Накнаде трошкова за запослене                                                                   </v>
      </c>
      <c r="D55" s="412"/>
      <c r="E55" s="278">
        <f>SUM(E56:E58)</f>
        <v>0</v>
      </c>
      <c r="F55" s="278">
        <f t="shared" ref="F55:L55" si="6">SUM(F56:F58)</f>
        <v>0</v>
      </c>
      <c r="G55" s="278">
        <f t="shared" si="6"/>
        <v>0</v>
      </c>
      <c r="H55" s="278">
        <f t="shared" si="6"/>
        <v>0</v>
      </c>
      <c r="I55" s="278">
        <f t="shared" si="6"/>
        <v>0</v>
      </c>
      <c r="J55" s="278">
        <f t="shared" si="6"/>
        <v>0</v>
      </c>
      <c r="K55" s="278">
        <f t="shared" si="6"/>
        <v>0</v>
      </c>
      <c r="L55" s="278">
        <f t="shared" si="6"/>
        <v>0</v>
      </c>
      <c r="M55" s="278">
        <f t="shared" si="1"/>
        <v>0</v>
      </c>
      <c r="N55" s="284">
        <f t="shared" si="2"/>
        <v>0</v>
      </c>
    </row>
    <row r="56" spans="1:37" hidden="1" x14ac:dyDescent="0.25">
      <c r="A56" s="279" t="s">
        <v>2649</v>
      </c>
      <c r="B56" s="280"/>
      <c r="C56" s="409" t="str">
        <f>IF(B56="","",VLOOKUP(B56,Упутство!$BE$2:$BF$1700,2,FALSE))</f>
        <v/>
      </c>
      <c r="D56" s="410"/>
      <c r="E56" s="281"/>
      <c r="F56" s="282"/>
      <c r="G56" s="282"/>
      <c r="H56" s="282"/>
      <c r="I56" s="282"/>
      <c r="J56" s="282"/>
      <c r="K56" s="282"/>
      <c r="L56" s="282"/>
      <c r="M56" s="281">
        <f t="shared" si="1"/>
        <v>0</v>
      </c>
      <c r="N56" s="285">
        <f t="shared" si="2"/>
        <v>0</v>
      </c>
    </row>
    <row r="57" spans="1:37" hidden="1" x14ac:dyDescent="0.25">
      <c r="A57" s="279" t="s">
        <v>2650</v>
      </c>
      <c r="B57" s="280"/>
      <c r="C57" s="409" t="str">
        <f>IF(B57="","",VLOOKUP(B57,Упутство!$BE$2:$BF$1700,2,FALSE))</f>
        <v/>
      </c>
      <c r="D57" s="410"/>
      <c r="E57" s="281"/>
      <c r="F57" s="282"/>
      <c r="G57" s="282"/>
      <c r="H57" s="282"/>
      <c r="I57" s="282"/>
      <c r="J57" s="282"/>
      <c r="K57" s="282"/>
      <c r="L57" s="282"/>
      <c r="M57" s="281">
        <f t="shared" si="1"/>
        <v>0</v>
      </c>
      <c r="N57" s="285">
        <f t="shared" si="2"/>
        <v>0</v>
      </c>
    </row>
    <row r="58" spans="1:37" ht="15" hidden="1" customHeight="1" x14ac:dyDescent="0.25">
      <c r="A58" s="279" t="s">
        <v>2651</v>
      </c>
      <c r="B58" s="280"/>
      <c r="C58" s="409" t="str">
        <f>IF(B58="","",VLOOKUP(B58,Упутство!$BE$2:$BF$1700,2,FALSE))</f>
        <v/>
      </c>
      <c r="D58" s="410"/>
      <c r="E58" s="281"/>
      <c r="F58" s="282"/>
      <c r="G58" s="282"/>
      <c r="H58" s="282"/>
      <c r="I58" s="282"/>
      <c r="J58" s="282"/>
      <c r="K58" s="282"/>
      <c r="L58" s="282"/>
      <c r="M58" s="281">
        <f t="shared" si="1"/>
        <v>0</v>
      </c>
      <c r="N58" s="285">
        <f t="shared" si="2"/>
        <v>0</v>
      </c>
    </row>
    <row r="59" spans="1:37" hidden="1" x14ac:dyDescent="0.25">
      <c r="A59" s="276" t="s">
        <v>2652</v>
      </c>
      <c r="B59" s="277">
        <v>416000</v>
      </c>
      <c r="C59" s="411" t="str">
        <f>IF(B59="","",VLOOKUP(B59,Упутство!$BE$2:$BF$1700,2,FALSE))</f>
        <v xml:space="preserve">Награде запосленима и остали посебни расходи                                                                 </v>
      </c>
      <c r="D59" s="412"/>
      <c r="E59" s="278">
        <f>SUM(E60:E62)</f>
        <v>0</v>
      </c>
      <c r="F59" s="278">
        <f t="shared" ref="F59:L59" si="7">SUM(F60:F62)</f>
        <v>0</v>
      </c>
      <c r="G59" s="278">
        <f t="shared" si="7"/>
        <v>0</v>
      </c>
      <c r="H59" s="278">
        <f t="shared" si="7"/>
        <v>0</v>
      </c>
      <c r="I59" s="278">
        <f t="shared" si="7"/>
        <v>0</v>
      </c>
      <c r="J59" s="278">
        <f t="shared" si="7"/>
        <v>0</v>
      </c>
      <c r="K59" s="278">
        <f t="shared" si="7"/>
        <v>0</v>
      </c>
      <c r="L59" s="278">
        <f t="shared" si="7"/>
        <v>0</v>
      </c>
      <c r="M59" s="278">
        <f t="shared" si="1"/>
        <v>0</v>
      </c>
      <c r="N59" s="284">
        <f t="shared" si="2"/>
        <v>0</v>
      </c>
    </row>
    <row r="60" spans="1:37" hidden="1" x14ac:dyDescent="0.25">
      <c r="A60" s="279" t="s">
        <v>2653</v>
      </c>
      <c r="B60" s="280"/>
      <c r="C60" s="409" t="str">
        <f>IF(B60="","",VLOOKUP(B60,Упутство!$BE$2:$BF$1700,2,FALSE))</f>
        <v/>
      </c>
      <c r="D60" s="410"/>
      <c r="E60" s="281"/>
      <c r="F60" s="282"/>
      <c r="G60" s="282"/>
      <c r="H60" s="282"/>
      <c r="I60" s="282"/>
      <c r="J60" s="282"/>
      <c r="K60" s="282"/>
      <c r="L60" s="282"/>
      <c r="M60" s="281">
        <f t="shared" si="1"/>
        <v>0</v>
      </c>
      <c r="N60" s="285">
        <f t="shared" si="2"/>
        <v>0</v>
      </c>
    </row>
    <row r="61" spans="1:37" hidden="1" x14ac:dyDescent="0.25">
      <c r="A61" s="279" t="s">
        <v>2654</v>
      </c>
      <c r="B61" s="280"/>
      <c r="C61" s="409" t="str">
        <f>IF(B61="","",VLOOKUP(B61,Упутство!$BE$2:$BF$1700,2,FALSE))</f>
        <v/>
      </c>
      <c r="D61" s="410"/>
      <c r="E61" s="281"/>
      <c r="F61" s="282"/>
      <c r="G61" s="282"/>
      <c r="H61" s="282"/>
      <c r="I61" s="282"/>
      <c r="J61" s="282"/>
      <c r="K61" s="282"/>
      <c r="L61" s="282"/>
      <c r="M61" s="281">
        <f t="shared" si="1"/>
        <v>0</v>
      </c>
      <c r="N61" s="285">
        <f t="shared" si="2"/>
        <v>0</v>
      </c>
    </row>
    <row r="62" spans="1:37" ht="15" hidden="1" customHeight="1" x14ac:dyDescent="0.25">
      <c r="A62" s="279" t="s">
        <v>2655</v>
      </c>
      <c r="B62" s="280"/>
      <c r="C62" s="409" t="str">
        <f>IF(B62="","",VLOOKUP(B62,Упутство!$BE$2:$BF$1700,2,FALSE))</f>
        <v/>
      </c>
      <c r="D62" s="410"/>
      <c r="E62" s="281"/>
      <c r="F62" s="282"/>
      <c r="G62" s="282"/>
      <c r="H62" s="282"/>
      <c r="I62" s="282"/>
      <c r="J62" s="282"/>
      <c r="K62" s="282"/>
      <c r="L62" s="282"/>
      <c r="M62" s="281">
        <f t="shared" si="1"/>
        <v>0</v>
      </c>
      <c r="N62" s="285">
        <f t="shared" si="2"/>
        <v>0</v>
      </c>
      <c r="AB62" s="52" t="s">
        <v>364</v>
      </c>
      <c r="AJ62" s="52">
        <v>496</v>
      </c>
      <c r="AK62" s="52" t="s">
        <v>152</v>
      </c>
    </row>
    <row r="63" spans="1:37" ht="15.75" customHeight="1" x14ac:dyDescent="0.25">
      <c r="A63" s="276" t="s">
        <v>2656</v>
      </c>
      <c r="B63" s="277">
        <v>422000</v>
      </c>
      <c r="C63" s="411" t="str">
        <f>IF(B63="","",VLOOKUP(B63,Упутство!$BE$2:$BF$1700,2,FALSE))</f>
        <v xml:space="preserve">Трошкови путовања                                                                     </v>
      </c>
      <c r="D63" s="412"/>
      <c r="E63" s="278">
        <f>SUM(E64:E70)</f>
        <v>0</v>
      </c>
      <c r="F63" s="278">
        <f t="shared" ref="F63:L63" si="8">SUM(F64:F70)</f>
        <v>0</v>
      </c>
      <c r="G63" s="278">
        <f t="shared" si="8"/>
        <v>0</v>
      </c>
      <c r="H63" s="278">
        <f t="shared" si="8"/>
        <v>0</v>
      </c>
      <c r="I63" s="278">
        <f t="shared" si="8"/>
        <v>0</v>
      </c>
      <c r="J63" s="278">
        <f t="shared" si="8"/>
        <v>0</v>
      </c>
      <c r="K63" s="278">
        <f t="shared" si="8"/>
        <v>0</v>
      </c>
      <c r="L63" s="278">
        <f t="shared" si="8"/>
        <v>0</v>
      </c>
      <c r="M63" s="278">
        <f t="shared" si="1"/>
        <v>0</v>
      </c>
      <c r="N63" s="284">
        <f t="shared" si="2"/>
        <v>0</v>
      </c>
    </row>
    <row r="64" spans="1:37" ht="15" hidden="1" customHeight="1" x14ac:dyDescent="0.25">
      <c r="A64" s="279" t="s">
        <v>2657</v>
      </c>
      <c r="B64" s="280"/>
      <c r="C64" s="409" t="str">
        <f>IF(B64="","",VLOOKUP(B64,Упутство!$BE$2:$BF$1700,2,FALSE))</f>
        <v/>
      </c>
      <c r="D64" s="410"/>
      <c r="E64" s="281"/>
      <c r="F64" s="282"/>
      <c r="G64" s="282"/>
      <c r="H64" s="282"/>
      <c r="I64" s="282"/>
      <c r="J64" s="282"/>
      <c r="K64" s="282"/>
      <c r="L64" s="282"/>
      <c r="M64" s="281">
        <f t="shared" si="1"/>
        <v>0</v>
      </c>
      <c r="N64" s="285">
        <f t="shared" si="2"/>
        <v>0</v>
      </c>
    </row>
    <row r="65" spans="1:14" ht="15" hidden="1" customHeight="1" x14ac:dyDescent="0.25">
      <c r="A65" s="279" t="s">
        <v>2658</v>
      </c>
      <c r="B65" s="280"/>
      <c r="C65" s="409" t="str">
        <f>IF(B65="","",VLOOKUP(B65,Упутство!$BE$2:$BF$1700,2,FALSE))</f>
        <v/>
      </c>
      <c r="D65" s="410"/>
      <c r="E65" s="281"/>
      <c r="F65" s="282"/>
      <c r="G65" s="282"/>
      <c r="H65" s="282"/>
      <c r="I65" s="282"/>
      <c r="J65" s="282"/>
      <c r="K65" s="282"/>
      <c r="L65" s="282"/>
      <c r="M65" s="281">
        <f t="shared" si="1"/>
        <v>0</v>
      </c>
      <c r="N65" s="285">
        <f t="shared" si="2"/>
        <v>0</v>
      </c>
    </row>
    <row r="66" spans="1:14" ht="15" hidden="1" customHeight="1" x14ac:dyDescent="0.25">
      <c r="A66" s="279" t="s">
        <v>2659</v>
      </c>
      <c r="B66" s="280"/>
      <c r="C66" s="409" t="str">
        <f>IF(B66="","",VLOOKUP(B66,Упутство!$BE$2:$BF$1700,2,FALSE))</f>
        <v/>
      </c>
      <c r="D66" s="410"/>
      <c r="E66" s="281"/>
      <c r="F66" s="282"/>
      <c r="G66" s="282"/>
      <c r="H66" s="282"/>
      <c r="I66" s="282"/>
      <c r="J66" s="282"/>
      <c r="K66" s="282"/>
      <c r="L66" s="282"/>
      <c r="M66" s="281">
        <f t="shared" si="1"/>
        <v>0</v>
      </c>
      <c r="N66" s="285">
        <f t="shared" si="2"/>
        <v>0</v>
      </c>
    </row>
    <row r="67" spans="1:14" ht="15" hidden="1" customHeight="1" x14ac:dyDescent="0.25">
      <c r="A67" s="279" t="s">
        <v>2660</v>
      </c>
      <c r="B67" s="280"/>
      <c r="C67" s="409" t="str">
        <f>IF(B67="","",VLOOKUP(B67,Упутство!$BE$2:$BF$1700,2,FALSE))</f>
        <v/>
      </c>
      <c r="D67" s="410"/>
      <c r="E67" s="281"/>
      <c r="F67" s="282"/>
      <c r="G67" s="282"/>
      <c r="H67" s="282"/>
      <c r="I67" s="282"/>
      <c r="J67" s="282"/>
      <c r="K67" s="282"/>
      <c r="L67" s="282"/>
      <c r="M67" s="281">
        <f t="shared" si="1"/>
        <v>0</v>
      </c>
      <c r="N67" s="285">
        <f t="shared" si="2"/>
        <v>0</v>
      </c>
    </row>
    <row r="68" spans="1:14" ht="15" hidden="1" customHeight="1" x14ac:dyDescent="0.25">
      <c r="A68" s="279" t="s">
        <v>2661</v>
      </c>
      <c r="B68" s="280"/>
      <c r="C68" s="409" t="str">
        <f>IF(B68="","",VLOOKUP(B68,Упутство!$BE$2:$BF$1700,2,FALSE))</f>
        <v/>
      </c>
      <c r="D68" s="410"/>
      <c r="E68" s="281"/>
      <c r="F68" s="282"/>
      <c r="G68" s="282"/>
      <c r="H68" s="282"/>
      <c r="I68" s="282"/>
      <c r="J68" s="282"/>
      <c r="K68" s="282"/>
      <c r="L68" s="282"/>
      <c r="M68" s="281">
        <f t="shared" si="1"/>
        <v>0</v>
      </c>
      <c r="N68" s="285">
        <f t="shared" si="2"/>
        <v>0</v>
      </c>
    </row>
    <row r="69" spans="1:14" ht="15" hidden="1" customHeight="1" x14ac:dyDescent="0.25">
      <c r="A69" s="279" t="s">
        <v>2662</v>
      </c>
      <c r="B69" s="280"/>
      <c r="C69" s="409" t="str">
        <f>IF(B69="","",VLOOKUP(B69,Упутство!$BE$2:$BF$1700,2,FALSE))</f>
        <v/>
      </c>
      <c r="D69" s="410"/>
      <c r="E69" s="281"/>
      <c r="F69" s="282"/>
      <c r="G69" s="282"/>
      <c r="H69" s="282"/>
      <c r="I69" s="282"/>
      <c r="J69" s="282"/>
      <c r="K69" s="282"/>
      <c r="L69" s="282"/>
      <c r="M69" s="281">
        <f t="shared" si="1"/>
        <v>0</v>
      </c>
      <c r="N69" s="285">
        <f t="shared" si="2"/>
        <v>0</v>
      </c>
    </row>
    <row r="70" spans="1:14" ht="15" hidden="1" customHeight="1" x14ac:dyDescent="0.25">
      <c r="A70" s="279" t="s">
        <v>2663</v>
      </c>
      <c r="B70" s="280"/>
      <c r="C70" s="409" t="str">
        <f>IF(B70="","",VLOOKUP(B70,Упутство!$BE$2:$BF$1700,2,FALSE))</f>
        <v/>
      </c>
      <c r="D70" s="410"/>
      <c r="E70" s="281"/>
      <c r="F70" s="282"/>
      <c r="G70" s="282"/>
      <c r="H70" s="282"/>
      <c r="I70" s="282"/>
      <c r="J70" s="282"/>
      <c r="K70" s="282"/>
      <c r="L70" s="282"/>
      <c r="M70" s="281">
        <f t="shared" si="1"/>
        <v>0</v>
      </c>
      <c r="N70" s="285">
        <f t="shared" si="2"/>
        <v>0</v>
      </c>
    </row>
    <row r="71" spans="1:14" ht="15.75" customHeight="1" x14ac:dyDescent="0.25">
      <c r="A71" s="276" t="s">
        <v>2664</v>
      </c>
      <c r="B71" s="277">
        <v>423000</v>
      </c>
      <c r="C71" s="411" t="str">
        <f>IF(B71="","",VLOOKUP(B71,Упутство!$BE$2:$BF$1700,2,FALSE))</f>
        <v xml:space="preserve">Услуге по уговору                                                                    </v>
      </c>
      <c r="D71" s="412"/>
      <c r="E71" s="278">
        <f>SUM(E72:E77)</f>
        <v>0</v>
      </c>
      <c r="F71" s="278">
        <f t="shared" ref="F71:L71" si="9">SUM(F72:F77)</f>
        <v>0</v>
      </c>
      <c r="G71" s="278">
        <f t="shared" si="9"/>
        <v>0</v>
      </c>
      <c r="H71" s="278">
        <f t="shared" si="9"/>
        <v>0</v>
      </c>
      <c r="I71" s="278">
        <f>SUM(I72:I77)</f>
        <v>0</v>
      </c>
      <c r="J71" s="278">
        <f t="shared" si="9"/>
        <v>0</v>
      </c>
      <c r="K71" s="278">
        <f t="shared" si="9"/>
        <v>0</v>
      </c>
      <c r="L71" s="278">
        <f t="shared" si="9"/>
        <v>0</v>
      </c>
      <c r="M71" s="278">
        <f t="shared" si="1"/>
        <v>0</v>
      </c>
      <c r="N71" s="284">
        <f t="shared" si="2"/>
        <v>0</v>
      </c>
    </row>
    <row r="72" spans="1:14" ht="15.75" hidden="1" customHeight="1" x14ac:dyDescent="0.25">
      <c r="A72" s="279" t="s">
        <v>2665</v>
      </c>
      <c r="B72" s="280"/>
      <c r="C72" s="409" t="str">
        <f>IF(B72="","",VLOOKUP(B72,Упутство!$BE$2:$BF$1700,2,FALSE))</f>
        <v/>
      </c>
      <c r="D72" s="410"/>
      <c r="E72" s="281"/>
      <c r="F72" s="282"/>
      <c r="G72" s="282"/>
      <c r="H72" s="282"/>
      <c r="I72" s="282"/>
      <c r="J72" s="282"/>
      <c r="K72" s="282"/>
      <c r="L72" s="282"/>
      <c r="M72" s="281">
        <f t="shared" si="1"/>
        <v>0</v>
      </c>
      <c r="N72" s="285">
        <f t="shared" si="2"/>
        <v>0</v>
      </c>
    </row>
    <row r="73" spans="1:14" ht="15.75" hidden="1" customHeight="1" x14ac:dyDescent="0.25">
      <c r="A73" s="279" t="s">
        <v>2666</v>
      </c>
      <c r="B73" s="280"/>
      <c r="C73" s="409" t="str">
        <f>IF(B73="","",VLOOKUP(B73,Упутство!$BE$2:$BF$1700,2,FALSE))</f>
        <v/>
      </c>
      <c r="D73" s="410"/>
      <c r="E73" s="281"/>
      <c r="F73" s="282"/>
      <c r="G73" s="282"/>
      <c r="H73" s="282"/>
      <c r="I73" s="282"/>
      <c r="J73" s="282"/>
      <c r="K73" s="282"/>
      <c r="L73" s="282"/>
      <c r="M73" s="281">
        <f t="shared" si="1"/>
        <v>0</v>
      </c>
      <c r="N73" s="285">
        <f t="shared" si="2"/>
        <v>0</v>
      </c>
    </row>
    <row r="74" spans="1:14" ht="15.75" hidden="1" customHeight="1" x14ac:dyDescent="0.25">
      <c r="A74" s="279" t="s">
        <v>2674</v>
      </c>
      <c r="B74" s="280"/>
      <c r="C74" s="409" t="str">
        <f>IF(B74="","",VLOOKUP(B74,Упутство!$BE$2:$BF$1700,2,FALSE))</f>
        <v/>
      </c>
      <c r="D74" s="410"/>
      <c r="E74" s="281"/>
      <c r="F74" s="282"/>
      <c r="G74" s="282"/>
      <c r="H74" s="282"/>
      <c r="I74" s="282"/>
      <c r="J74" s="282"/>
      <c r="K74" s="282"/>
      <c r="L74" s="282"/>
      <c r="M74" s="281">
        <f t="shared" si="1"/>
        <v>0</v>
      </c>
      <c r="N74" s="285">
        <f t="shared" si="2"/>
        <v>0</v>
      </c>
    </row>
    <row r="75" spans="1:14" ht="15.75" hidden="1" customHeight="1" x14ac:dyDescent="0.25">
      <c r="A75" s="279" t="s">
        <v>2675</v>
      </c>
      <c r="B75" s="280"/>
      <c r="C75" s="409" t="str">
        <f>IF(B75="","",VLOOKUP(B75,Упутство!$BE$2:$BF$1700,2,FALSE))</f>
        <v/>
      </c>
      <c r="D75" s="410"/>
      <c r="E75" s="281"/>
      <c r="F75" s="282"/>
      <c r="G75" s="282"/>
      <c r="H75" s="282"/>
      <c r="I75" s="282"/>
      <c r="J75" s="282"/>
      <c r="K75" s="282"/>
      <c r="L75" s="282"/>
      <c r="M75" s="281">
        <f t="shared" si="1"/>
        <v>0</v>
      </c>
      <c r="N75" s="285">
        <f t="shared" si="2"/>
        <v>0</v>
      </c>
    </row>
    <row r="76" spans="1:14" ht="15.75" hidden="1" customHeight="1" x14ac:dyDescent="0.25">
      <c r="A76" s="279" t="s">
        <v>2676</v>
      </c>
      <c r="B76" s="280"/>
      <c r="C76" s="409" t="str">
        <f>IF(B76="","",VLOOKUP(B76,Упутство!$BE$2:$BF$1700,2,FALSE))</f>
        <v/>
      </c>
      <c r="D76" s="410"/>
      <c r="E76" s="281"/>
      <c r="F76" s="282"/>
      <c r="G76" s="282"/>
      <c r="H76" s="282"/>
      <c r="I76" s="282"/>
      <c r="J76" s="282"/>
      <c r="K76" s="282"/>
      <c r="L76" s="282"/>
      <c r="M76" s="281">
        <f t="shared" si="1"/>
        <v>0</v>
      </c>
      <c r="N76" s="285">
        <f t="shared" si="2"/>
        <v>0</v>
      </c>
    </row>
    <row r="77" spans="1:14" ht="15.75" hidden="1" customHeight="1" x14ac:dyDescent="0.25">
      <c r="A77" s="279" t="s">
        <v>2677</v>
      </c>
      <c r="B77" s="280"/>
      <c r="C77" s="409" t="str">
        <f>IF(B77="","",VLOOKUP(B77,Упутство!$BE$2:$BF$1700,2,FALSE))</f>
        <v/>
      </c>
      <c r="D77" s="410"/>
      <c r="E77" s="281"/>
      <c r="F77" s="282"/>
      <c r="G77" s="282"/>
      <c r="H77" s="282"/>
      <c r="I77" s="282"/>
      <c r="J77" s="282"/>
      <c r="K77" s="282"/>
      <c r="L77" s="282"/>
      <c r="M77" s="281">
        <f t="shared" si="1"/>
        <v>0</v>
      </c>
      <c r="N77" s="285">
        <f t="shared" si="2"/>
        <v>0</v>
      </c>
    </row>
    <row r="78" spans="1:14" ht="15.75" customHeight="1" x14ac:dyDescent="0.25">
      <c r="A78" s="276" t="s">
        <v>2678</v>
      </c>
      <c r="B78" s="277">
        <v>424000</v>
      </c>
      <c r="C78" s="411" t="str">
        <f>IF(B78="","",VLOOKUP(B78,Упутство!$BE$2:$BF$1700,2,FALSE))</f>
        <v xml:space="preserve">Специјализоване услуге                                                                     </v>
      </c>
      <c r="D78" s="412"/>
      <c r="E78" s="278">
        <f>SUM(E79:E84)</f>
        <v>0</v>
      </c>
      <c r="F78" s="278">
        <f t="shared" ref="F78:L78" si="10">SUM(F79:F84)</f>
        <v>0</v>
      </c>
      <c r="G78" s="278">
        <f t="shared" si="10"/>
        <v>0</v>
      </c>
      <c r="H78" s="278">
        <f t="shared" si="10"/>
        <v>0</v>
      </c>
      <c r="I78" s="278">
        <f t="shared" si="10"/>
        <v>0</v>
      </c>
      <c r="J78" s="278">
        <f t="shared" si="10"/>
        <v>0</v>
      </c>
      <c r="K78" s="278">
        <f t="shared" si="10"/>
        <v>0</v>
      </c>
      <c r="L78" s="278">
        <f t="shared" si="10"/>
        <v>0</v>
      </c>
      <c r="M78" s="278">
        <f t="shared" si="1"/>
        <v>0</v>
      </c>
      <c r="N78" s="284">
        <f t="shared" si="2"/>
        <v>0</v>
      </c>
    </row>
    <row r="79" spans="1:14" ht="15.75" hidden="1" customHeight="1" x14ac:dyDescent="0.25">
      <c r="A79" s="279" t="s">
        <v>2679</v>
      </c>
      <c r="B79" s="280"/>
      <c r="C79" s="409" t="str">
        <f>IF(B79="","",VLOOKUP(B79,Упутство!$BE$2:$BF$1700,2,FALSE))</f>
        <v/>
      </c>
      <c r="D79" s="410"/>
      <c r="E79" s="281"/>
      <c r="F79" s="282"/>
      <c r="G79" s="282"/>
      <c r="H79" s="282"/>
      <c r="I79" s="282"/>
      <c r="J79" s="282"/>
      <c r="K79" s="282"/>
      <c r="L79" s="282"/>
      <c r="M79" s="281">
        <f t="shared" si="1"/>
        <v>0</v>
      </c>
      <c r="N79" s="285">
        <f t="shared" si="2"/>
        <v>0</v>
      </c>
    </row>
    <row r="80" spans="1:14" ht="15.75" hidden="1" customHeight="1" x14ac:dyDescent="0.25">
      <c r="A80" s="279" t="s">
        <v>2680</v>
      </c>
      <c r="B80" s="280"/>
      <c r="C80" s="409" t="str">
        <f>IF(B80="","",VLOOKUP(B80,Упутство!$BE$2:$BF$1700,2,FALSE))</f>
        <v/>
      </c>
      <c r="D80" s="410"/>
      <c r="E80" s="281"/>
      <c r="F80" s="282"/>
      <c r="G80" s="282"/>
      <c r="H80" s="282"/>
      <c r="I80" s="282"/>
      <c r="J80" s="282"/>
      <c r="K80" s="282"/>
      <c r="L80" s="282"/>
      <c r="M80" s="281">
        <f t="shared" si="1"/>
        <v>0</v>
      </c>
      <c r="N80" s="285">
        <f t="shared" si="2"/>
        <v>0</v>
      </c>
    </row>
    <row r="81" spans="1:14" ht="15.75" hidden="1" customHeight="1" x14ac:dyDescent="0.25">
      <c r="A81" s="279" t="s">
        <v>2681</v>
      </c>
      <c r="B81" s="280"/>
      <c r="C81" s="409" t="str">
        <f>IF(B81="","",VLOOKUP(B81,Упутство!$BE$2:$BF$1700,2,FALSE))</f>
        <v/>
      </c>
      <c r="D81" s="410"/>
      <c r="E81" s="281"/>
      <c r="F81" s="282"/>
      <c r="G81" s="282"/>
      <c r="H81" s="282"/>
      <c r="I81" s="282"/>
      <c r="J81" s="282"/>
      <c r="K81" s="282"/>
      <c r="L81" s="282"/>
      <c r="M81" s="281">
        <f t="shared" si="1"/>
        <v>0</v>
      </c>
      <c r="N81" s="285">
        <f t="shared" si="2"/>
        <v>0</v>
      </c>
    </row>
    <row r="82" spans="1:14" ht="15.75" hidden="1" customHeight="1" x14ac:dyDescent="0.25">
      <c r="A82" s="279" t="s">
        <v>2682</v>
      </c>
      <c r="B82" s="280"/>
      <c r="C82" s="409" t="str">
        <f>IF(B82="","",VLOOKUP(B82,Упутство!$BE$2:$BF$1700,2,FALSE))</f>
        <v/>
      </c>
      <c r="D82" s="410"/>
      <c r="E82" s="281"/>
      <c r="F82" s="282"/>
      <c r="G82" s="282"/>
      <c r="H82" s="282"/>
      <c r="I82" s="282"/>
      <c r="J82" s="282"/>
      <c r="K82" s="282"/>
      <c r="L82" s="282"/>
      <c r="M82" s="281">
        <f t="shared" si="1"/>
        <v>0</v>
      </c>
      <c r="N82" s="285">
        <f t="shared" si="2"/>
        <v>0</v>
      </c>
    </row>
    <row r="83" spans="1:14" ht="15.75" hidden="1" customHeight="1" x14ac:dyDescent="0.25">
      <c r="A83" s="279" t="s">
        <v>2683</v>
      </c>
      <c r="B83" s="280"/>
      <c r="C83" s="409" t="str">
        <f>IF(B83="","",VLOOKUP(B83,Упутство!$BE$2:$BF$1700,2,FALSE))</f>
        <v/>
      </c>
      <c r="D83" s="410"/>
      <c r="E83" s="281"/>
      <c r="F83" s="282"/>
      <c r="G83" s="282"/>
      <c r="H83" s="282"/>
      <c r="I83" s="282"/>
      <c r="J83" s="282"/>
      <c r="K83" s="282"/>
      <c r="L83" s="282"/>
      <c r="M83" s="281">
        <f t="shared" si="1"/>
        <v>0</v>
      </c>
      <c r="N83" s="285">
        <f t="shared" si="2"/>
        <v>0</v>
      </c>
    </row>
    <row r="84" spans="1:14" ht="15.75" hidden="1" customHeight="1" x14ac:dyDescent="0.25">
      <c r="A84" s="279" t="s">
        <v>2684</v>
      </c>
      <c r="B84" s="280"/>
      <c r="C84" s="409" t="str">
        <f>IF(B84="","",VLOOKUP(B84,Упутство!$BE$2:$BF$1700,2,FALSE))</f>
        <v/>
      </c>
      <c r="D84" s="410"/>
      <c r="E84" s="281"/>
      <c r="F84" s="282"/>
      <c r="G84" s="282"/>
      <c r="H84" s="282"/>
      <c r="I84" s="282"/>
      <c r="J84" s="282"/>
      <c r="K84" s="282"/>
      <c r="L84" s="282"/>
      <c r="M84" s="281">
        <f t="shared" si="1"/>
        <v>0</v>
      </c>
      <c r="N84" s="285">
        <f t="shared" si="2"/>
        <v>0</v>
      </c>
    </row>
    <row r="85" spans="1:14" ht="15.75" hidden="1" customHeight="1" x14ac:dyDescent="0.25">
      <c r="A85" s="276" t="s">
        <v>2685</v>
      </c>
      <c r="B85" s="277">
        <v>425000</v>
      </c>
      <c r="C85" s="411" t="str">
        <f>IF(B85="","",VLOOKUP(B85,Упутство!$BE$2:$BF$1700,2,FALSE))</f>
        <v xml:space="preserve">Текуће поправке и одржавање                                                                   </v>
      </c>
      <c r="D85" s="412"/>
      <c r="E85" s="278">
        <f>SUM(E86:E90)</f>
        <v>0</v>
      </c>
      <c r="F85" s="278">
        <f t="shared" ref="F85:L85" si="11">SUM(F86:F90)</f>
        <v>0</v>
      </c>
      <c r="G85" s="278">
        <f t="shared" si="11"/>
        <v>0</v>
      </c>
      <c r="H85" s="278">
        <f t="shared" si="11"/>
        <v>0</v>
      </c>
      <c r="I85" s="278">
        <f t="shared" si="11"/>
        <v>0</v>
      </c>
      <c r="J85" s="278">
        <f t="shared" si="11"/>
        <v>0</v>
      </c>
      <c r="K85" s="278">
        <f t="shared" si="11"/>
        <v>0</v>
      </c>
      <c r="L85" s="278">
        <f t="shared" si="11"/>
        <v>0</v>
      </c>
      <c r="M85" s="278">
        <f t="shared" si="1"/>
        <v>0</v>
      </c>
      <c r="N85" s="284">
        <f t="shared" si="2"/>
        <v>0</v>
      </c>
    </row>
    <row r="86" spans="1:14" ht="15.75" hidden="1" customHeight="1" x14ac:dyDescent="0.25">
      <c r="A86" s="279" t="s">
        <v>2686</v>
      </c>
      <c r="B86" s="280"/>
      <c r="C86" s="409" t="str">
        <f>IF(B86="","",VLOOKUP(B86,Упутство!$BE$2:$BF$1700,2,FALSE))</f>
        <v/>
      </c>
      <c r="D86" s="410"/>
      <c r="E86" s="281"/>
      <c r="F86" s="282"/>
      <c r="G86" s="282"/>
      <c r="H86" s="282"/>
      <c r="I86" s="282"/>
      <c r="J86" s="282"/>
      <c r="K86" s="282"/>
      <c r="L86" s="282"/>
      <c r="M86" s="281">
        <f t="shared" si="1"/>
        <v>0</v>
      </c>
      <c r="N86" s="285">
        <f t="shared" si="2"/>
        <v>0</v>
      </c>
    </row>
    <row r="87" spans="1:14" ht="15.75" hidden="1" customHeight="1" x14ac:dyDescent="0.25">
      <c r="A87" s="279" t="s">
        <v>2687</v>
      </c>
      <c r="B87" s="280"/>
      <c r="C87" s="409" t="str">
        <f>IF(B87="","",VLOOKUP(B87,Упутство!$BE$2:$BF$1700,2,FALSE))</f>
        <v/>
      </c>
      <c r="D87" s="410"/>
      <c r="E87" s="281"/>
      <c r="F87" s="282"/>
      <c r="G87" s="282"/>
      <c r="H87" s="282"/>
      <c r="I87" s="282"/>
      <c r="J87" s="282"/>
      <c r="K87" s="282"/>
      <c r="L87" s="282"/>
      <c r="M87" s="281">
        <f t="shared" si="1"/>
        <v>0</v>
      </c>
      <c r="N87" s="285">
        <f t="shared" si="2"/>
        <v>0</v>
      </c>
    </row>
    <row r="88" spans="1:14" ht="15.75" hidden="1" customHeight="1" x14ac:dyDescent="0.25">
      <c r="A88" s="279" t="s">
        <v>2688</v>
      </c>
      <c r="B88" s="280"/>
      <c r="C88" s="409" t="str">
        <f>IF(B88="","",VLOOKUP(B88,Упутство!$BE$2:$BF$1700,2,FALSE))</f>
        <v/>
      </c>
      <c r="D88" s="410"/>
      <c r="E88" s="281"/>
      <c r="F88" s="282"/>
      <c r="G88" s="282"/>
      <c r="H88" s="282"/>
      <c r="I88" s="282"/>
      <c r="J88" s="282"/>
      <c r="K88" s="282"/>
      <c r="L88" s="282"/>
      <c r="M88" s="281">
        <f t="shared" si="1"/>
        <v>0</v>
      </c>
      <c r="N88" s="285">
        <f t="shared" si="2"/>
        <v>0</v>
      </c>
    </row>
    <row r="89" spans="1:14" ht="15.75" hidden="1" customHeight="1" x14ac:dyDescent="0.25">
      <c r="A89" s="279" t="s">
        <v>2689</v>
      </c>
      <c r="B89" s="280"/>
      <c r="C89" s="409" t="str">
        <f>IF(B89="","",VLOOKUP(B89,Упутство!$BE$2:$BF$1700,2,FALSE))</f>
        <v/>
      </c>
      <c r="D89" s="410"/>
      <c r="E89" s="281"/>
      <c r="F89" s="282"/>
      <c r="G89" s="282"/>
      <c r="H89" s="282"/>
      <c r="I89" s="282"/>
      <c r="J89" s="282"/>
      <c r="K89" s="282"/>
      <c r="L89" s="282"/>
      <c r="M89" s="281">
        <f t="shared" si="1"/>
        <v>0</v>
      </c>
      <c r="N89" s="285">
        <f t="shared" si="2"/>
        <v>0</v>
      </c>
    </row>
    <row r="90" spans="1:14" ht="15.75" hidden="1" customHeight="1" x14ac:dyDescent="0.25">
      <c r="A90" s="279" t="s">
        <v>2690</v>
      </c>
      <c r="B90" s="280"/>
      <c r="C90" s="409" t="str">
        <f>IF(B90="","",VLOOKUP(B90,Упутство!$BE$2:$BF$1700,2,FALSE))</f>
        <v/>
      </c>
      <c r="D90" s="410"/>
      <c r="E90" s="281"/>
      <c r="F90" s="282"/>
      <c r="G90" s="282"/>
      <c r="H90" s="282"/>
      <c r="I90" s="282"/>
      <c r="J90" s="282"/>
      <c r="K90" s="282"/>
      <c r="L90" s="282"/>
      <c r="M90" s="281">
        <f t="shared" si="1"/>
        <v>0</v>
      </c>
      <c r="N90" s="285">
        <f t="shared" si="2"/>
        <v>0</v>
      </c>
    </row>
    <row r="91" spans="1:14" ht="15.75" customHeight="1" x14ac:dyDescent="0.25">
      <c r="A91" s="276" t="s">
        <v>2691</v>
      </c>
      <c r="B91" s="277">
        <v>426000</v>
      </c>
      <c r="C91" s="411" t="str">
        <f>IF(B91="","",VLOOKUP(B91,Упутство!$BE$2:$BF$1700,2,FALSE))</f>
        <v xml:space="preserve">Материјал                                                                      </v>
      </c>
      <c r="D91" s="412"/>
      <c r="E91" s="278">
        <f>SUM(E92:E97)</f>
        <v>0</v>
      </c>
      <c r="F91" s="278">
        <f t="shared" ref="F91:K91" si="12">SUM(F92:F97)</f>
        <v>0</v>
      </c>
      <c r="G91" s="278">
        <f t="shared" si="12"/>
        <v>0</v>
      </c>
      <c r="H91" s="278">
        <f t="shared" si="12"/>
        <v>0</v>
      </c>
      <c r="I91" s="278">
        <f t="shared" si="12"/>
        <v>0</v>
      </c>
      <c r="J91" s="278">
        <f t="shared" si="12"/>
        <v>0</v>
      </c>
      <c r="K91" s="278">
        <f t="shared" si="12"/>
        <v>0</v>
      </c>
      <c r="L91" s="278">
        <f>SUM(L92:L97)</f>
        <v>0</v>
      </c>
      <c r="M91" s="278">
        <f t="shared" si="1"/>
        <v>0</v>
      </c>
      <c r="N91" s="284">
        <f t="shared" si="2"/>
        <v>0</v>
      </c>
    </row>
    <row r="92" spans="1:14" ht="15.75" hidden="1" customHeight="1" x14ac:dyDescent="0.25">
      <c r="A92" s="279" t="s">
        <v>2692</v>
      </c>
      <c r="B92" s="280"/>
      <c r="C92" s="409" t="str">
        <f>IF(B92="","",VLOOKUP(B92,Упутство!$BE$2:$BF$1700,2,FALSE))</f>
        <v/>
      </c>
      <c r="D92" s="410"/>
      <c r="E92" s="281"/>
      <c r="F92" s="282"/>
      <c r="G92" s="282"/>
      <c r="H92" s="282"/>
      <c r="I92" s="282"/>
      <c r="J92" s="282"/>
      <c r="K92" s="282"/>
      <c r="L92" s="282"/>
      <c r="M92" s="281">
        <f t="shared" si="1"/>
        <v>0</v>
      </c>
      <c r="N92" s="285">
        <f t="shared" si="2"/>
        <v>0</v>
      </c>
    </row>
    <row r="93" spans="1:14" ht="15.75" hidden="1" customHeight="1" x14ac:dyDescent="0.25">
      <c r="A93" s="279" t="s">
        <v>2693</v>
      </c>
      <c r="B93" s="280"/>
      <c r="C93" s="409" t="str">
        <f>IF(B93="","",VLOOKUP(B93,Упутство!$BE$2:$BF$1700,2,FALSE))</f>
        <v/>
      </c>
      <c r="D93" s="410"/>
      <c r="E93" s="281"/>
      <c r="F93" s="282"/>
      <c r="G93" s="282"/>
      <c r="H93" s="282"/>
      <c r="I93" s="282"/>
      <c r="J93" s="282"/>
      <c r="K93" s="282"/>
      <c r="L93" s="282"/>
      <c r="M93" s="281">
        <f t="shared" si="1"/>
        <v>0</v>
      </c>
      <c r="N93" s="285">
        <f t="shared" si="2"/>
        <v>0</v>
      </c>
    </row>
    <row r="94" spans="1:14" ht="15.75" hidden="1" customHeight="1" x14ac:dyDescent="0.25">
      <c r="A94" s="279" t="s">
        <v>2694</v>
      </c>
      <c r="B94" s="280"/>
      <c r="C94" s="409" t="str">
        <f>IF(B94="","",VLOOKUP(B94,Упутство!$BE$2:$BF$1700,2,FALSE))</f>
        <v/>
      </c>
      <c r="D94" s="410"/>
      <c r="E94" s="281"/>
      <c r="F94" s="282"/>
      <c r="G94" s="282"/>
      <c r="H94" s="282"/>
      <c r="I94" s="282"/>
      <c r="J94" s="282"/>
      <c r="K94" s="282"/>
      <c r="L94" s="282"/>
      <c r="M94" s="281">
        <f t="shared" si="1"/>
        <v>0</v>
      </c>
      <c r="N94" s="285">
        <f t="shared" si="2"/>
        <v>0</v>
      </c>
    </row>
    <row r="95" spans="1:14" ht="15.75" hidden="1" customHeight="1" x14ac:dyDescent="0.25">
      <c r="A95" s="279" t="s">
        <v>2695</v>
      </c>
      <c r="B95" s="280"/>
      <c r="C95" s="409" t="str">
        <f>IF(B95="","",VLOOKUP(B95,Упутство!$BE$2:$BF$1700,2,FALSE))</f>
        <v/>
      </c>
      <c r="D95" s="410"/>
      <c r="E95" s="281"/>
      <c r="F95" s="282"/>
      <c r="G95" s="282"/>
      <c r="H95" s="282"/>
      <c r="I95" s="282"/>
      <c r="J95" s="282"/>
      <c r="K95" s="282"/>
      <c r="L95" s="282"/>
      <c r="M95" s="281">
        <f t="shared" si="1"/>
        <v>0</v>
      </c>
      <c r="N95" s="285">
        <f t="shared" si="2"/>
        <v>0</v>
      </c>
    </row>
    <row r="96" spans="1:14" ht="15.75" hidden="1" customHeight="1" x14ac:dyDescent="0.25">
      <c r="A96" s="279" t="s">
        <v>2696</v>
      </c>
      <c r="B96" s="280"/>
      <c r="C96" s="409" t="str">
        <f>IF(B96="","",VLOOKUP(B96,Упутство!$BE$2:$BF$1700,2,FALSE))</f>
        <v/>
      </c>
      <c r="D96" s="410"/>
      <c r="E96" s="281"/>
      <c r="F96" s="282"/>
      <c r="G96" s="282"/>
      <c r="H96" s="282"/>
      <c r="I96" s="282"/>
      <c r="J96" s="282"/>
      <c r="K96" s="282"/>
      <c r="L96" s="282"/>
      <c r="M96" s="281">
        <f t="shared" si="1"/>
        <v>0</v>
      </c>
      <c r="N96" s="285">
        <f t="shared" si="2"/>
        <v>0</v>
      </c>
    </row>
    <row r="97" spans="1:14" ht="15.75" hidden="1" customHeight="1" x14ac:dyDescent="0.25">
      <c r="A97" s="279" t="s">
        <v>2697</v>
      </c>
      <c r="B97" s="280"/>
      <c r="C97" s="409" t="str">
        <f>IF(B97="","",VLOOKUP(B97,Упутство!$BE$2:$BF$1700,2,FALSE))</f>
        <v/>
      </c>
      <c r="D97" s="410"/>
      <c r="E97" s="281"/>
      <c r="F97" s="282"/>
      <c r="G97" s="282"/>
      <c r="H97" s="282"/>
      <c r="I97" s="282"/>
      <c r="J97" s="282"/>
      <c r="K97" s="282"/>
      <c r="L97" s="282"/>
      <c r="M97" s="281">
        <f t="shared" si="1"/>
        <v>0</v>
      </c>
      <c r="N97" s="285">
        <f t="shared" si="2"/>
        <v>0</v>
      </c>
    </row>
    <row r="98" spans="1:14" ht="15.75" customHeight="1" x14ac:dyDescent="0.25">
      <c r="A98" s="276" t="s">
        <v>2698</v>
      </c>
      <c r="B98" s="277">
        <v>481000</v>
      </c>
      <c r="C98" s="411" t="str">
        <f>IF(B98="","",VLOOKUP(B98,Упутство!$BE$2:$BF$1700,2,FALSE))</f>
        <v xml:space="preserve">Дотације невладиним организацијама                                                                    </v>
      </c>
      <c r="D98" s="412"/>
      <c r="E98" s="278">
        <f>SUM(E99:E103)</f>
        <v>0</v>
      </c>
      <c r="F98" s="278">
        <f t="shared" ref="F98:L98" si="13">SUM(F99:F103)</f>
        <v>0</v>
      </c>
      <c r="G98" s="278">
        <f t="shared" si="13"/>
        <v>0</v>
      </c>
      <c r="H98" s="278">
        <f t="shared" si="13"/>
        <v>0</v>
      </c>
      <c r="I98" s="278">
        <f t="shared" si="13"/>
        <v>0</v>
      </c>
      <c r="J98" s="278">
        <f t="shared" si="13"/>
        <v>0</v>
      </c>
      <c r="K98" s="278">
        <f t="shared" si="13"/>
        <v>0</v>
      </c>
      <c r="L98" s="278">
        <f t="shared" si="13"/>
        <v>0</v>
      </c>
      <c r="M98" s="278">
        <f t="shared" si="1"/>
        <v>0</v>
      </c>
      <c r="N98" s="284">
        <f t="shared" si="2"/>
        <v>0</v>
      </c>
    </row>
    <row r="99" spans="1:14" ht="15.75" hidden="1" customHeight="1" x14ac:dyDescent="0.25">
      <c r="A99" s="279" t="s">
        <v>2699</v>
      </c>
      <c r="B99" s="280"/>
      <c r="C99" s="409" t="str">
        <f>IF(B99="","",VLOOKUP(B99,Упутство!$BE$2:$BF$1700,2,FALSE))</f>
        <v/>
      </c>
      <c r="D99" s="410"/>
      <c r="E99" s="281"/>
      <c r="F99" s="282"/>
      <c r="G99" s="282"/>
      <c r="H99" s="282"/>
      <c r="I99" s="282"/>
      <c r="J99" s="282"/>
      <c r="K99" s="282"/>
      <c r="L99" s="282"/>
      <c r="M99" s="281">
        <f t="shared" si="1"/>
        <v>0</v>
      </c>
      <c r="N99" s="285">
        <f t="shared" si="2"/>
        <v>0</v>
      </c>
    </row>
    <row r="100" spans="1:14" ht="15.75" hidden="1" customHeight="1" x14ac:dyDescent="0.25">
      <c r="A100" s="279" t="s">
        <v>2700</v>
      </c>
      <c r="B100" s="280"/>
      <c r="C100" s="409" t="str">
        <f>IF(B100="","",VLOOKUP(B100,Упутство!$BE$2:$BF$1700,2,FALSE))</f>
        <v/>
      </c>
      <c r="D100" s="410"/>
      <c r="E100" s="281"/>
      <c r="F100" s="282"/>
      <c r="G100" s="282"/>
      <c r="H100" s="282"/>
      <c r="I100" s="282"/>
      <c r="J100" s="282"/>
      <c r="K100" s="282"/>
      <c r="L100" s="282"/>
      <c r="M100" s="281">
        <f t="shared" si="1"/>
        <v>0</v>
      </c>
      <c r="N100" s="285">
        <f t="shared" si="2"/>
        <v>0</v>
      </c>
    </row>
    <row r="101" spans="1:14" ht="15.75" hidden="1" customHeight="1" x14ac:dyDescent="0.25">
      <c r="A101" s="279" t="s">
        <v>2701</v>
      </c>
      <c r="B101" s="280"/>
      <c r="C101" s="409" t="str">
        <f>IF(B101="","",VLOOKUP(B101,Упутство!$BE$2:$BF$1700,2,FALSE))</f>
        <v/>
      </c>
      <c r="D101" s="410"/>
      <c r="E101" s="281"/>
      <c r="F101" s="282"/>
      <c r="G101" s="282"/>
      <c r="H101" s="282"/>
      <c r="I101" s="282"/>
      <c r="J101" s="282"/>
      <c r="K101" s="282"/>
      <c r="L101" s="282"/>
      <c r="M101" s="281">
        <f t="shared" si="1"/>
        <v>0</v>
      </c>
      <c r="N101" s="285">
        <f t="shared" si="2"/>
        <v>0</v>
      </c>
    </row>
    <row r="102" spans="1:14" ht="15.75" hidden="1" customHeight="1" x14ac:dyDescent="0.25">
      <c r="A102" s="279" t="s">
        <v>2702</v>
      </c>
      <c r="B102" s="280"/>
      <c r="C102" s="409" t="str">
        <f>IF(B102="","",VLOOKUP(B102,Упутство!$BE$2:$BF$1700,2,FALSE))</f>
        <v/>
      </c>
      <c r="D102" s="410"/>
      <c r="E102" s="281"/>
      <c r="F102" s="282"/>
      <c r="G102" s="282"/>
      <c r="H102" s="282"/>
      <c r="I102" s="282"/>
      <c r="J102" s="282"/>
      <c r="K102" s="282"/>
      <c r="L102" s="282"/>
      <c r="M102" s="281">
        <f t="shared" si="1"/>
        <v>0</v>
      </c>
      <c r="N102" s="285">
        <f t="shared" si="2"/>
        <v>0</v>
      </c>
    </row>
    <row r="103" spans="1:14" ht="15.75" hidden="1" customHeight="1" x14ac:dyDescent="0.25">
      <c r="A103" s="279" t="s">
        <v>2703</v>
      </c>
      <c r="B103" s="280"/>
      <c r="C103" s="409" t="str">
        <f>IF(B103="","",VLOOKUP(B103,Упутство!$BE$2:$BF$1700,2,FALSE))</f>
        <v/>
      </c>
      <c r="D103" s="410"/>
      <c r="E103" s="281"/>
      <c r="F103" s="282"/>
      <c r="G103" s="282"/>
      <c r="H103" s="282"/>
      <c r="I103" s="282"/>
      <c r="J103" s="282"/>
      <c r="K103" s="282"/>
      <c r="L103" s="282"/>
      <c r="M103" s="281">
        <f t="shared" si="1"/>
        <v>0</v>
      </c>
      <c r="N103" s="285">
        <f t="shared" si="2"/>
        <v>0</v>
      </c>
    </row>
    <row r="104" spans="1:14" ht="15.75" customHeight="1" x14ac:dyDescent="0.25">
      <c r="A104" s="276" t="s">
        <v>2704</v>
      </c>
      <c r="B104" s="277">
        <v>482000</v>
      </c>
      <c r="C104" s="411" t="str">
        <f>IF(B104="","",VLOOKUP(B104,Упутство!$BE$2:$BF$1700,2,FALSE))</f>
        <v xml:space="preserve">Порези, обавезне таксе, казне и пенали                                                                 </v>
      </c>
      <c r="D104" s="412"/>
      <c r="E104" s="278">
        <f>SUM(E105:E108)</f>
        <v>0</v>
      </c>
      <c r="F104" s="278">
        <f t="shared" ref="F104:L104" si="14">SUM(F105:F108)</f>
        <v>0</v>
      </c>
      <c r="G104" s="278">
        <f t="shared" si="14"/>
        <v>0</v>
      </c>
      <c r="H104" s="278">
        <f t="shared" si="14"/>
        <v>0</v>
      </c>
      <c r="I104" s="278">
        <f t="shared" si="14"/>
        <v>0</v>
      </c>
      <c r="J104" s="278">
        <f t="shared" si="14"/>
        <v>0</v>
      </c>
      <c r="K104" s="278">
        <f t="shared" si="14"/>
        <v>0</v>
      </c>
      <c r="L104" s="278">
        <f t="shared" si="14"/>
        <v>0</v>
      </c>
      <c r="M104" s="278">
        <f t="shared" si="1"/>
        <v>0</v>
      </c>
      <c r="N104" s="284">
        <f t="shared" si="2"/>
        <v>0</v>
      </c>
    </row>
    <row r="105" spans="1:14" ht="15.75" hidden="1" customHeight="1" x14ac:dyDescent="0.25">
      <c r="A105" s="279" t="s">
        <v>2705</v>
      </c>
      <c r="B105" s="280"/>
      <c r="C105" s="409" t="str">
        <f>IF(B105="","",VLOOKUP(B105,Упутство!$BE$2:$BF$1700,2,FALSE))</f>
        <v/>
      </c>
      <c r="D105" s="410"/>
      <c r="E105" s="281"/>
      <c r="F105" s="282"/>
      <c r="G105" s="282"/>
      <c r="H105" s="282"/>
      <c r="I105" s="282"/>
      <c r="J105" s="282"/>
      <c r="K105" s="282"/>
      <c r="L105" s="282"/>
      <c r="M105" s="281">
        <f t="shared" si="1"/>
        <v>0</v>
      </c>
      <c r="N105" s="285">
        <f t="shared" si="2"/>
        <v>0</v>
      </c>
    </row>
    <row r="106" spans="1:14" ht="15.75" hidden="1" customHeight="1" x14ac:dyDescent="0.25">
      <c r="A106" s="279" t="s">
        <v>2706</v>
      </c>
      <c r="B106" s="280"/>
      <c r="C106" s="409" t="str">
        <f>IF(B106="","",VLOOKUP(B106,Упутство!$BE$2:$BF$1700,2,FALSE))</f>
        <v/>
      </c>
      <c r="D106" s="410"/>
      <c r="E106" s="281"/>
      <c r="F106" s="282"/>
      <c r="G106" s="282"/>
      <c r="H106" s="282"/>
      <c r="I106" s="282"/>
      <c r="J106" s="282"/>
      <c r="K106" s="282"/>
      <c r="L106" s="282"/>
      <c r="M106" s="281">
        <f t="shared" si="1"/>
        <v>0</v>
      </c>
      <c r="N106" s="285">
        <f t="shared" si="2"/>
        <v>0</v>
      </c>
    </row>
    <row r="107" spans="1:14" ht="15.75" hidden="1" customHeight="1" x14ac:dyDescent="0.25">
      <c r="A107" s="279" t="s">
        <v>2707</v>
      </c>
      <c r="B107" s="280"/>
      <c r="C107" s="409" t="str">
        <f>IF(B107="","",VLOOKUP(B107,Упутство!$BE$2:$BF$1700,2,FALSE))</f>
        <v/>
      </c>
      <c r="D107" s="410"/>
      <c r="E107" s="281"/>
      <c r="F107" s="282"/>
      <c r="G107" s="282"/>
      <c r="H107" s="282"/>
      <c r="I107" s="282"/>
      <c r="J107" s="282"/>
      <c r="K107" s="282"/>
      <c r="L107" s="282"/>
      <c r="M107" s="281">
        <f t="shared" si="1"/>
        <v>0</v>
      </c>
      <c r="N107" s="285">
        <f t="shared" si="2"/>
        <v>0</v>
      </c>
    </row>
    <row r="108" spans="1:14" ht="15.75" hidden="1" customHeight="1" x14ac:dyDescent="0.25">
      <c r="A108" s="279" t="s">
        <v>2708</v>
      </c>
      <c r="B108" s="280"/>
      <c r="C108" s="409" t="str">
        <f>IF(B108="","",VLOOKUP(B108,Упутство!$BE$2:$BF$1700,2,FALSE))</f>
        <v/>
      </c>
      <c r="D108" s="410"/>
      <c r="E108" s="281"/>
      <c r="F108" s="282"/>
      <c r="G108" s="282"/>
      <c r="H108" s="282"/>
      <c r="I108" s="282"/>
      <c r="J108" s="282"/>
      <c r="K108" s="282"/>
      <c r="L108" s="282"/>
      <c r="M108" s="281">
        <f t="shared" si="1"/>
        <v>0</v>
      </c>
      <c r="N108" s="285">
        <f t="shared" si="2"/>
        <v>0</v>
      </c>
    </row>
    <row r="109" spans="1:14" ht="15.75" customHeight="1" x14ac:dyDescent="0.25">
      <c r="A109" s="276" t="s">
        <v>2709</v>
      </c>
      <c r="B109" s="277">
        <v>511000</v>
      </c>
      <c r="C109" s="411" t="str">
        <f>IF(B109="","",VLOOKUP(B109,Упутство!$BE$2:$BF$1700,2,FALSE))</f>
        <v xml:space="preserve">Зграде и грађевински објекти                                                                   </v>
      </c>
      <c r="D109" s="412"/>
      <c r="E109" s="278">
        <f>SUM(E110:E113)</f>
        <v>0</v>
      </c>
      <c r="F109" s="278">
        <f t="shared" ref="F109:L109" si="15">SUM(F110:F113)</f>
        <v>0</v>
      </c>
      <c r="G109" s="278">
        <f t="shared" si="15"/>
        <v>0</v>
      </c>
      <c r="H109" s="278">
        <f t="shared" si="15"/>
        <v>0</v>
      </c>
      <c r="I109" s="278">
        <f t="shared" si="15"/>
        <v>0</v>
      </c>
      <c r="J109" s="278">
        <f t="shared" si="15"/>
        <v>0</v>
      </c>
      <c r="K109" s="278">
        <f t="shared" si="15"/>
        <v>0</v>
      </c>
      <c r="L109" s="278">
        <f t="shared" si="15"/>
        <v>0</v>
      </c>
      <c r="M109" s="278">
        <f t="shared" si="1"/>
        <v>0</v>
      </c>
      <c r="N109" s="284">
        <f t="shared" si="2"/>
        <v>0</v>
      </c>
    </row>
    <row r="110" spans="1:14" ht="15.75" hidden="1" customHeight="1" x14ac:dyDescent="0.25">
      <c r="A110" s="279" t="s">
        <v>2710</v>
      </c>
      <c r="B110" s="280"/>
      <c r="C110" s="409" t="str">
        <f>IF(B110="","",VLOOKUP(B110,Упутство!$BE$2:$BF$1700,2,FALSE))</f>
        <v/>
      </c>
      <c r="D110" s="410"/>
      <c r="E110" s="281"/>
      <c r="F110" s="282"/>
      <c r="G110" s="282"/>
      <c r="H110" s="282"/>
      <c r="I110" s="282"/>
      <c r="J110" s="282"/>
      <c r="K110" s="282"/>
      <c r="L110" s="282"/>
      <c r="M110" s="281">
        <f t="shared" si="1"/>
        <v>0</v>
      </c>
      <c r="N110" s="285">
        <f t="shared" si="2"/>
        <v>0</v>
      </c>
    </row>
    <row r="111" spans="1:14" ht="15.75" hidden="1" customHeight="1" x14ac:dyDescent="0.25">
      <c r="A111" s="279" t="s">
        <v>2711</v>
      </c>
      <c r="B111" s="280"/>
      <c r="C111" s="409" t="str">
        <f>IF(B111="","",VLOOKUP(B111,Упутство!$BE$2:$BF$1700,2,FALSE))</f>
        <v/>
      </c>
      <c r="D111" s="410"/>
      <c r="E111" s="281"/>
      <c r="F111" s="282"/>
      <c r="G111" s="282"/>
      <c r="H111" s="282"/>
      <c r="I111" s="282"/>
      <c r="J111" s="282"/>
      <c r="K111" s="282"/>
      <c r="L111" s="282"/>
      <c r="M111" s="281">
        <f t="shared" si="1"/>
        <v>0</v>
      </c>
      <c r="N111" s="285">
        <f t="shared" si="2"/>
        <v>0</v>
      </c>
    </row>
    <row r="112" spans="1:14" ht="15.75" hidden="1" customHeight="1" x14ac:dyDescent="0.25">
      <c r="A112" s="279" t="s">
        <v>2712</v>
      </c>
      <c r="B112" s="280"/>
      <c r="C112" s="409" t="str">
        <f>IF(B112="","",VLOOKUP(B112,Упутство!$BE$2:$BF$1700,2,FALSE))</f>
        <v/>
      </c>
      <c r="D112" s="410"/>
      <c r="E112" s="281"/>
      <c r="F112" s="282"/>
      <c r="G112" s="282"/>
      <c r="H112" s="282"/>
      <c r="I112" s="282"/>
      <c r="J112" s="282"/>
      <c r="K112" s="282"/>
      <c r="L112" s="282"/>
      <c r="M112" s="281">
        <f t="shared" si="1"/>
        <v>0</v>
      </c>
      <c r="N112" s="285">
        <f t="shared" si="2"/>
        <v>0</v>
      </c>
    </row>
    <row r="113" spans="1:14" ht="15.75" hidden="1" customHeight="1" x14ac:dyDescent="0.25">
      <c r="A113" s="279" t="s">
        <v>2713</v>
      </c>
      <c r="B113" s="280"/>
      <c r="C113" s="409" t="str">
        <f>IF(B113="","",VLOOKUP(B113,Упутство!$BE$2:$BF$1700,2,FALSE))</f>
        <v/>
      </c>
      <c r="D113" s="410"/>
      <c r="E113" s="281"/>
      <c r="F113" s="282"/>
      <c r="G113" s="282"/>
      <c r="H113" s="282"/>
      <c r="I113" s="282"/>
      <c r="J113" s="282"/>
      <c r="K113" s="282"/>
      <c r="L113" s="282"/>
      <c r="M113" s="281">
        <f t="shared" si="1"/>
        <v>0</v>
      </c>
      <c r="N113" s="285">
        <f t="shared" si="2"/>
        <v>0</v>
      </c>
    </row>
    <row r="114" spans="1:14" ht="15.75" customHeight="1" x14ac:dyDescent="0.25">
      <c r="A114" s="276" t="s">
        <v>2714</v>
      </c>
      <c r="B114" s="277">
        <v>512000</v>
      </c>
      <c r="C114" s="411" t="str">
        <f>IF(B114="","",VLOOKUP(B114,Упутство!$BE$2:$BF$1700,2,FALSE))</f>
        <v xml:space="preserve">Машине и опрема                                                                    </v>
      </c>
      <c r="D114" s="412"/>
      <c r="E114" s="278">
        <f>SUM(E115:E117)</f>
        <v>0</v>
      </c>
      <c r="F114" s="278">
        <f t="shared" ref="F114:L114" si="16">SUM(F115:F117)</f>
        <v>0</v>
      </c>
      <c r="G114" s="278">
        <f t="shared" si="16"/>
        <v>0</v>
      </c>
      <c r="H114" s="278">
        <f t="shared" si="16"/>
        <v>0</v>
      </c>
      <c r="I114" s="278">
        <f t="shared" si="16"/>
        <v>0</v>
      </c>
      <c r="J114" s="278">
        <f t="shared" si="16"/>
        <v>0</v>
      </c>
      <c r="K114" s="278">
        <f t="shared" si="16"/>
        <v>0</v>
      </c>
      <c r="L114" s="278">
        <f t="shared" si="16"/>
        <v>0</v>
      </c>
      <c r="M114" s="278">
        <f t="shared" si="1"/>
        <v>0</v>
      </c>
      <c r="N114" s="284">
        <f t="shared" si="2"/>
        <v>0</v>
      </c>
    </row>
    <row r="115" spans="1:14" ht="15.75" hidden="1" customHeight="1" x14ac:dyDescent="0.25">
      <c r="A115" s="279" t="s">
        <v>2715</v>
      </c>
      <c r="B115" s="280"/>
      <c r="C115" s="409" t="str">
        <f>IF(B115="","",VLOOKUP(B115,Упутство!$BE$2:$BF$1700,2,FALSE))</f>
        <v/>
      </c>
      <c r="D115" s="410"/>
      <c r="E115" s="281"/>
      <c r="F115" s="282"/>
      <c r="G115" s="282"/>
      <c r="H115" s="282"/>
      <c r="I115" s="282"/>
      <c r="J115" s="282"/>
      <c r="K115" s="282"/>
      <c r="L115" s="282"/>
      <c r="M115" s="281">
        <f t="shared" si="1"/>
        <v>0</v>
      </c>
      <c r="N115" s="285">
        <f t="shared" si="2"/>
        <v>0</v>
      </c>
    </row>
    <row r="116" spans="1:14" ht="15.75" hidden="1" customHeight="1" x14ac:dyDescent="0.25">
      <c r="A116" s="279" t="s">
        <v>2716</v>
      </c>
      <c r="B116" s="280"/>
      <c r="C116" s="409" t="str">
        <f>IF(B116="","",VLOOKUP(B116,Упутство!$BE$2:$BF$1700,2,FALSE))</f>
        <v/>
      </c>
      <c r="D116" s="410"/>
      <c r="E116" s="281"/>
      <c r="F116" s="282"/>
      <c r="G116" s="282"/>
      <c r="H116" s="282"/>
      <c r="I116" s="282"/>
      <c r="J116" s="282"/>
      <c r="K116" s="282"/>
      <c r="L116" s="282"/>
      <c r="M116" s="281">
        <f t="shared" si="1"/>
        <v>0</v>
      </c>
      <c r="N116" s="285">
        <f t="shared" si="2"/>
        <v>0</v>
      </c>
    </row>
    <row r="117" spans="1:14" ht="15.75" hidden="1" customHeight="1" x14ac:dyDescent="0.25">
      <c r="A117" s="279" t="s">
        <v>2717</v>
      </c>
      <c r="B117" s="280"/>
      <c r="C117" s="409" t="str">
        <f>IF(B117="","",VLOOKUP(B117,Упутство!$BE$2:$BF$1700,2,FALSE))</f>
        <v/>
      </c>
      <c r="D117" s="410"/>
      <c r="E117" s="281"/>
      <c r="F117" s="282"/>
      <c r="G117" s="282"/>
      <c r="H117" s="282"/>
      <c r="I117" s="282"/>
      <c r="J117" s="282"/>
      <c r="K117" s="282"/>
      <c r="L117" s="282"/>
      <c r="M117" s="281">
        <f t="shared" si="1"/>
        <v>0</v>
      </c>
      <c r="N117" s="285">
        <f t="shared" si="2"/>
        <v>0</v>
      </c>
    </row>
    <row r="118" spans="1:14" ht="15.75" customHeight="1" x14ac:dyDescent="0.25">
      <c r="A118" s="276" t="s">
        <v>2718</v>
      </c>
      <c r="B118" s="277">
        <v>513000</v>
      </c>
      <c r="C118" s="411" t="str">
        <f>IF(B118="","",VLOOKUP(B118,Упутство!$BE$2:$BF$1700,2,FALSE))</f>
        <v xml:space="preserve">Остале некретнине и опрема                                                                   </v>
      </c>
      <c r="D118" s="412"/>
      <c r="E118" s="278">
        <f>SUM(E119:E121)</f>
        <v>0</v>
      </c>
      <c r="F118" s="278">
        <f t="shared" ref="F118:L118" si="17">SUM(F119:F121)</f>
        <v>0</v>
      </c>
      <c r="G118" s="278">
        <f t="shared" si="17"/>
        <v>0</v>
      </c>
      <c r="H118" s="278">
        <f t="shared" si="17"/>
        <v>0</v>
      </c>
      <c r="I118" s="278">
        <f t="shared" si="17"/>
        <v>0</v>
      </c>
      <c r="J118" s="278">
        <f t="shared" si="17"/>
        <v>0</v>
      </c>
      <c r="K118" s="278">
        <f t="shared" si="17"/>
        <v>0</v>
      </c>
      <c r="L118" s="278">
        <f t="shared" si="17"/>
        <v>0</v>
      </c>
      <c r="M118" s="278">
        <f t="shared" si="1"/>
        <v>0</v>
      </c>
      <c r="N118" s="284">
        <f t="shared" si="2"/>
        <v>0</v>
      </c>
    </row>
    <row r="119" spans="1:14" ht="15.75" hidden="1" customHeight="1" x14ac:dyDescent="0.25">
      <c r="A119" s="279" t="s">
        <v>2719</v>
      </c>
      <c r="B119" s="280"/>
      <c r="C119" s="409" t="str">
        <f>IF(B119="","",VLOOKUP(B119,Упутство!$BE$2:$BF$1700,2,FALSE))</f>
        <v/>
      </c>
      <c r="D119" s="410"/>
      <c r="E119" s="281"/>
      <c r="F119" s="282"/>
      <c r="G119" s="282"/>
      <c r="H119" s="282"/>
      <c r="I119" s="282"/>
      <c r="J119" s="282"/>
      <c r="K119" s="282"/>
      <c r="L119" s="282"/>
      <c r="M119" s="281">
        <f t="shared" si="1"/>
        <v>0</v>
      </c>
      <c r="N119" s="285">
        <f t="shared" si="2"/>
        <v>0</v>
      </c>
    </row>
    <row r="120" spans="1:14" ht="15.75" hidden="1" customHeight="1" x14ac:dyDescent="0.25">
      <c r="A120" s="279" t="s">
        <v>2720</v>
      </c>
      <c r="B120" s="280"/>
      <c r="C120" s="409" t="str">
        <f>IF(B120="","",VLOOKUP(B120,Упутство!$BE$2:$BF$1700,2,FALSE))</f>
        <v/>
      </c>
      <c r="D120" s="410"/>
      <c r="E120" s="281"/>
      <c r="F120" s="282"/>
      <c r="G120" s="282"/>
      <c r="H120" s="282"/>
      <c r="I120" s="282"/>
      <c r="J120" s="282"/>
      <c r="K120" s="282"/>
      <c r="L120" s="282"/>
      <c r="M120" s="281">
        <f t="shared" si="1"/>
        <v>0</v>
      </c>
      <c r="N120" s="285">
        <f t="shared" si="2"/>
        <v>0</v>
      </c>
    </row>
    <row r="121" spans="1:14" ht="15.75" hidden="1" customHeight="1" x14ac:dyDescent="0.25">
      <c r="A121" s="279" t="s">
        <v>2721</v>
      </c>
      <c r="B121" s="280"/>
      <c r="C121" s="409" t="str">
        <f>IF(B121="","",VLOOKUP(B121,Упутство!$BE$2:$BF$1700,2,FALSE))</f>
        <v/>
      </c>
      <c r="D121" s="410"/>
      <c r="E121" s="281"/>
      <c r="F121" s="282"/>
      <c r="G121" s="282"/>
      <c r="H121" s="282"/>
      <c r="I121" s="282"/>
      <c r="J121" s="282"/>
      <c r="K121" s="282"/>
      <c r="L121" s="282"/>
      <c r="M121" s="281">
        <f t="shared" si="1"/>
        <v>0</v>
      </c>
      <c r="N121" s="285">
        <f t="shared" si="2"/>
        <v>0</v>
      </c>
    </row>
    <row r="122" spans="1:14" ht="15.75" customHeight="1" x14ac:dyDescent="0.25">
      <c r="A122" s="276" t="s">
        <v>2722</v>
      </c>
      <c r="B122" s="277">
        <v>514000</v>
      </c>
      <c r="C122" s="411" t="str">
        <f>IF(B122="","",VLOOKUP(B122,Упутство!$BE$2:$BF$1700,2,FALSE))</f>
        <v xml:space="preserve">Култивисана имовина                                                                     </v>
      </c>
      <c r="D122" s="412"/>
      <c r="E122" s="278">
        <f>SUM(E123:E124)</f>
        <v>0</v>
      </c>
      <c r="F122" s="278">
        <f t="shared" ref="F122:L122" si="18">SUM(F123:F124)</f>
        <v>0</v>
      </c>
      <c r="G122" s="278">
        <f t="shared" si="18"/>
        <v>0</v>
      </c>
      <c r="H122" s="278">
        <f t="shared" si="18"/>
        <v>0</v>
      </c>
      <c r="I122" s="278">
        <f t="shared" si="18"/>
        <v>0</v>
      </c>
      <c r="J122" s="278">
        <f t="shared" si="18"/>
        <v>0</v>
      </c>
      <c r="K122" s="278">
        <f t="shared" si="18"/>
        <v>0</v>
      </c>
      <c r="L122" s="278">
        <f t="shared" si="18"/>
        <v>0</v>
      </c>
      <c r="M122" s="278">
        <f t="shared" si="1"/>
        <v>0</v>
      </c>
      <c r="N122" s="284">
        <f t="shared" si="2"/>
        <v>0</v>
      </c>
    </row>
    <row r="123" spans="1:14" ht="15.75" hidden="1" customHeight="1" x14ac:dyDescent="0.25">
      <c r="A123" s="279" t="s">
        <v>2723</v>
      </c>
      <c r="B123" s="280"/>
      <c r="C123" s="409" t="str">
        <f>IF(B123="","",VLOOKUP(B123,Упутство!$BE$2:$BF$1700,2,FALSE))</f>
        <v/>
      </c>
      <c r="D123" s="410"/>
      <c r="E123" s="281"/>
      <c r="F123" s="282"/>
      <c r="G123" s="282"/>
      <c r="H123" s="282"/>
      <c r="I123" s="282"/>
      <c r="J123" s="282"/>
      <c r="K123" s="282"/>
      <c r="L123" s="282"/>
      <c r="M123" s="281">
        <f t="shared" si="1"/>
        <v>0</v>
      </c>
      <c r="N123" s="285">
        <f t="shared" si="2"/>
        <v>0</v>
      </c>
    </row>
    <row r="124" spans="1:14" ht="15.75" hidden="1" customHeight="1" x14ac:dyDescent="0.25">
      <c r="A124" s="279" t="s">
        <v>2724</v>
      </c>
      <c r="B124" s="280"/>
      <c r="C124" s="409" t="str">
        <f>IF(B124="","",VLOOKUP(B124,Упутство!$BE$2:$BF$1700,2,FALSE))</f>
        <v/>
      </c>
      <c r="D124" s="410"/>
      <c r="E124" s="281"/>
      <c r="F124" s="282"/>
      <c r="G124" s="282"/>
      <c r="H124" s="282"/>
      <c r="I124" s="282"/>
      <c r="J124" s="282"/>
      <c r="K124" s="282"/>
      <c r="L124" s="282"/>
      <c r="M124" s="281">
        <f t="shared" si="1"/>
        <v>0</v>
      </c>
      <c r="N124" s="285">
        <f t="shared" si="2"/>
        <v>0</v>
      </c>
    </row>
    <row r="125" spans="1:14" ht="15.75" customHeight="1" x14ac:dyDescent="0.25">
      <c r="A125" s="276" t="s">
        <v>2725</v>
      </c>
      <c r="B125" s="277">
        <v>515000</v>
      </c>
      <c r="C125" s="411" t="str">
        <f>IF(B125="","",VLOOKUP(B125,Упутство!$BE$2:$BF$1700,2,FALSE))</f>
        <v xml:space="preserve">Нематеријална имовина                                                                     </v>
      </c>
      <c r="D125" s="412"/>
      <c r="E125" s="278">
        <f>SUM(E126:E127)</f>
        <v>0</v>
      </c>
      <c r="F125" s="278">
        <f t="shared" ref="F125:L125" si="19">SUM(F126:F127)</f>
        <v>0</v>
      </c>
      <c r="G125" s="278">
        <f t="shared" si="19"/>
        <v>0</v>
      </c>
      <c r="H125" s="278">
        <f t="shared" si="19"/>
        <v>0</v>
      </c>
      <c r="I125" s="278">
        <f t="shared" si="19"/>
        <v>0</v>
      </c>
      <c r="J125" s="278">
        <f t="shared" si="19"/>
        <v>0</v>
      </c>
      <c r="K125" s="278">
        <f t="shared" si="19"/>
        <v>0</v>
      </c>
      <c r="L125" s="278">
        <f t="shared" si="19"/>
        <v>0</v>
      </c>
      <c r="M125" s="278">
        <f t="shared" si="1"/>
        <v>0</v>
      </c>
      <c r="N125" s="284">
        <f t="shared" si="2"/>
        <v>0</v>
      </c>
    </row>
    <row r="126" spans="1:14" ht="15.75" hidden="1" customHeight="1" x14ac:dyDescent="0.25">
      <c r="A126" s="279" t="s">
        <v>2726</v>
      </c>
      <c r="B126" s="280"/>
      <c r="C126" s="409" t="str">
        <f>IF(B126="","",VLOOKUP(B126,Упутство!$BE$2:$BF$1700,2,FALSE))</f>
        <v/>
      </c>
      <c r="D126" s="410"/>
      <c r="E126" s="281"/>
      <c r="F126" s="282"/>
      <c r="G126" s="282"/>
      <c r="H126" s="282"/>
      <c r="I126" s="282"/>
      <c r="J126" s="282"/>
      <c r="K126" s="282"/>
      <c r="L126" s="282"/>
      <c r="M126" s="281">
        <f t="shared" si="1"/>
        <v>0</v>
      </c>
      <c r="N126" s="285">
        <f t="shared" si="2"/>
        <v>0</v>
      </c>
    </row>
    <row r="127" spans="1:14" ht="15.75" hidden="1" customHeight="1" x14ac:dyDescent="0.25">
      <c r="A127" s="279" t="s">
        <v>2727</v>
      </c>
      <c r="B127" s="280"/>
      <c r="C127" s="409" t="str">
        <f>IF(B127="","",VLOOKUP(B127,Упутство!$BE$2:$BF$1700,2,FALSE))</f>
        <v/>
      </c>
      <c r="D127" s="410"/>
      <c r="E127" s="281"/>
      <c r="F127" s="282"/>
      <c r="G127" s="282"/>
      <c r="H127" s="282"/>
      <c r="I127" s="282"/>
      <c r="J127" s="282"/>
      <c r="K127" s="282"/>
      <c r="L127" s="282"/>
      <c r="M127" s="281">
        <f t="shared" si="1"/>
        <v>0</v>
      </c>
      <c r="N127" s="285">
        <f t="shared" si="2"/>
        <v>0</v>
      </c>
    </row>
    <row r="128" spans="1:14" ht="15.75" customHeight="1" x14ac:dyDescent="0.25">
      <c r="A128" s="276" t="s">
        <v>2728</v>
      </c>
      <c r="B128" s="277">
        <v>541000</v>
      </c>
      <c r="C128" s="411" t="str">
        <f>IF(B128="","",VLOOKUP(B128,Упутство!$BE$2:$BF$1700,2,FALSE))</f>
        <v xml:space="preserve">Земљиште                                                                      </v>
      </c>
      <c r="D128" s="412"/>
      <c r="E128" s="278">
        <f>SUM(E129)</f>
        <v>0</v>
      </c>
      <c r="F128" s="278">
        <f t="shared" ref="F128:L128" si="20">SUM(F129)</f>
        <v>0</v>
      </c>
      <c r="G128" s="278">
        <f t="shared" si="20"/>
        <v>0</v>
      </c>
      <c r="H128" s="278">
        <f t="shared" si="20"/>
        <v>0</v>
      </c>
      <c r="I128" s="278">
        <f t="shared" si="20"/>
        <v>0</v>
      </c>
      <c r="J128" s="278">
        <f t="shared" si="20"/>
        <v>0</v>
      </c>
      <c r="K128" s="278">
        <f t="shared" si="20"/>
        <v>0</v>
      </c>
      <c r="L128" s="278">
        <f t="shared" si="20"/>
        <v>0</v>
      </c>
      <c r="M128" s="278">
        <f t="shared" si="1"/>
        <v>0</v>
      </c>
      <c r="N128" s="284">
        <f t="shared" si="2"/>
        <v>0</v>
      </c>
    </row>
    <row r="129" spans="1:37" ht="15.75" hidden="1" customHeight="1" x14ac:dyDescent="0.25">
      <c r="A129" s="279" t="s">
        <v>2729</v>
      </c>
      <c r="B129" s="280"/>
      <c r="C129" s="409" t="str">
        <f>IF(B129="","",VLOOKUP(B129,Упутство!$BE$2:$BF$1700,2,FALSE))</f>
        <v/>
      </c>
      <c r="D129" s="410"/>
      <c r="E129" s="281"/>
      <c r="F129" s="282"/>
      <c r="G129" s="282"/>
      <c r="H129" s="282"/>
      <c r="I129" s="282"/>
      <c r="J129" s="282"/>
      <c r="K129" s="282"/>
      <c r="L129" s="282"/>
      <c r="M129" s="281">
        <f t="shared" si="1"/>
        <v>0</v>
      </c>
      <c r="N129" s="285">
        <f t="shared" si="2"/>
        <v>0</v>
      </c>
    </row>
    <row r="130" spans="1:37" ht="15.75" customHeight="1" x14ac:dyDescent="0.25">
      <c r="A130" s="276" t="s">
        <v>2730</v>
      </c>
      <c r="B130" s="277">
        <v>543000</v>
      </c>
      <c r="C130" s="411" t="str">
        <f>IF(B130="","",VLOOKUP(B130,Упутство!$BE$2:$BF$1700,2,FALSE))</f>
        <v xml:space="preserve">Шуме и воде                                                                    </v>
      </c>
      <c r="D130" s="412"/>
      <c r="E130" s="278">
        <f>SUM(E131)</f>
        <v>0</v>
      </c>
      <c r="F130" s="278">
        <f t="shared" ref="F130:L130" si="21">SUM(F131)</f>
        <v>0</v>
      </c>
      <c r="G130" s="278">
        <f t="shared" si="21"/>
        <v>0</v>
      </c>
      <c r="H130" s="278">
        <f t="shared" si="21"/>
        <v>0</v>
      </c>
      <c r="I130" s="278">
        <f t="shared" si="21"/>
        <v>0</v>
      </c>
      <c r="J130" s="278">
        <f t="shared" si="21"/>
        <v>0</v>
      </c>
      <c r="K130" s="278">
        <f t="shared" si="21"/>
        <v>0</v>
      </c>
      <c r="L130" s="278">
        <f t="shared" si="21"/>
        <v>0</v>
      </c>
      <c r="M130" s="278">
        <f t="shared" si="1"/>
        <v>0</v>
      </c>
      <c r="N130" s="284">
        <f t="shared" si="2"/>
        <v>0</v>
      </c>
      <c r="AB130" s="52" t="s">
        <v>374</v>
      </c>
      <c r="AJ130" s="52">
        <v>531</v>
      </c>
      <c r="AK130" s="52" t="s">
        <v>156</v>
      </c>
    </row>
    <row r="131" spans="1:37" ht="15.75" hidden="1" customHeight="1" x14ac:dyDescent="0.25">
      <c r="A131" s="279" t="s">
        <v>2731</v>
      </c>
      <c r="B131" s="283"/>
      <c r="C131" s="409"/>
      <c r="D131" s="410"/>
      <c r="E131" s="281"/>
      <c r="F131" s="282"/>
      <c r="G131" s="282"/>
      <c r="H131" s="282"/>
      <c r="I131" s="282"/>
      <c r="J131" s="282"/>
      <c r="K131" s="282"/>
      <c r="L131" s="282"/>
      <c r="M131" s="281">
        <f t="shared" si="1"/>
        <v>0</v>
      </c>
      <c r="N131" s="285">
        <f t="shared" si="2"/>
        <v>0</v>
      </c>
    </row>
    <row r="132" spans="1:37" ht="15.75" customHeight="1" x14ac:dyDescent="0.25">
      <c r="A132" s="451" t="s">
        <v>307</v>
      </c>
      <c r="B132" s="452"/>
      <c r="C132" s="447" t="str">
        <f>$D$5&amp;"-"&amp;$E$5&amp;"   "&amp;$D$6</f>
        <v xml:space="preserve">-   </v>
      </c>
      <c r="D132" s="448"/>
      <c r="E132" s="286">
        <f>SUM(E39:E130)</f>
        <v>0</v>
      </c>
      <c r="F132" s="286">
        <f t="shared" ref="F132:L132" si="22">SUM(F39:F130)</f>
        <v>0</v>
      </c>
      <c r="G132" s="286">
        <f t="shared" si="22"/>
        <v>0</v>
      </c>
      <c r="H132" s="286">
        <f t="shared" si="22"/>
        <v>0</v>
      </c>
      <c r="I132" s="286">
        <f t="shared" si="22"/>
        <v>0</v>
      </c>
      <c r="J132" s="286">
        <f t="shared" si="22"/>
        <v>0</v>
      </c>
      <c r="K132" s="286">
        <f t="shared" si="22"/>
        <v>0</v>
      </c>
      <c r="L132" s="286">
        <f t="shared" si="22"/>
        <v>0</v>
      </c>
      <c r="M132" s="286">
        <f t="shared" si="1"/>
        <v>0</v>
      </c>
      <c r="N132" s="286">
        <f t="shared" si="2"/>
        <v>0</v>
      </c>
      <c r="AB132" s="52" t="s">
        <v>375</v>
      </c>
      <c r="AJ132" s="52">
        <v>541</v>
      </c>
      <c r="AK132" s="52" t="s">
        <v>188</v>
      </c>
    </row>
    <row r="133" spans="1:37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AB133" s="52" t="s">
        <v>376</v>
      </c>
      <c r="AJ133" s="52">
        <v>542</v>
      </c>
      <c r="AK133" s="52" t="s">
        <v>189</v>
      </c>
    </row>
    <row r="134" spans="1:37" ht="25.5" customHeight="1" x14ac:dyDescent="0.25">
      <c r="A134" s="265" t="s">
        <v>777</v>
      </c>
      <c r="B134" s="323" t="s">
        <v>193</v>
      </c>
      <c r="C134" s="334"/>
      <c r="D134" s="324"/>
      <c r="E134" s="323" t="s">
        <v>2790</v>
      </c>
      <c r="F134" s="324"/>
      <c r="G134" s="323" t="s">
        <v>2645</v>
      </c>
      <c r="H134" s="324"/>
      <c r="I134" s="323" t="s">
        <v>2645</v>
      </c>
      <c r="J134" s="324"/>
      <c r="K134" s="323" t="s">
        <v>2791</v>
      </c>
      <c r="L134" s="324"/>
      <c r="M134" s="323" t="s">
        <v>2789</v>
      </c>
      <c r="N134" s="324"/>
      <c r="AB134" s="52" t="s">
        <v>377</v>
      </c>
      <c r="AJ134" s="52">
        <v>543</v>
      </c>
      <c r="AK134" s="52" t="s">
        <v>157</v>
      </c>
    </row>
    <row r="135" spans="1:37" ht="15" customHeight="1" x14ac:dyDescent="0.25">
      <c r="A135" s="266" t="s">
        <v>778</v>
      </c>
      <c r="B135" s="468"/>
      <c r="C135" s="469"/>
      <c r="D135" s="470"/>
      <c r="E135" s="449"/>
      <c r="F135" s="450"/>
      <c r="G135" s="457"/>
      <c r="H135" s="458"/>
      <c r="I135" s="457"/>
      <c r="J135" s="458"/>
      <c r="K135" s="457"/>
      <c r="L135" s="458"/>
      <c r="M135" s="455">
        <f>SUM(G135:L135)</f>
        <v>0</v>
      </c>
      <c r="N135" s="456"/>
      <c r="AB135" s="52" t="s">
        <v>378</v>
      </c>
      <c r="AJ135" s="52">
        <v>551</v>
      </c>
      <c r="AK135" s="52" t="s">
        <v>158</v>
      </c>
    </row>
    <row r="136" spans="1:37" x14ac:dyDescent="0.25">
      <c r="A136" s="266" t="s">
        <v>779</v>
      </c>
      <c r="B136" s="461"/>
      <c r="C136" s="462"/>
      <c r="D136" s="463"/>
      <c r="E136" s="449"/>
      <c r="F136" s="450"/>
      <c r="G136" s="457"/>
      <c r="H136" s="458"/>
      <c r="I136" s="457"/>
      <c r="J136" s="458"/>
      <c r="K136" s="457"/>
      <c r="L136" s="458"/>
      <c r="M136" s="455">
        <f>SUM(G136:L136)</f>
        <v>0</v>
      </c>
      <c r="N136" s="456"/>
      <c r="P136" s="1" t="s">
        <v>2780</v>
      </c>
      <c r="AB136" s="52" t="s">
        <v>379</v>
      </c>
      <c r="AJ136" s="52">
        <v>611</v>
      </c>
      <c r="AK136" s="52" t="s">
        <v>159</v>
      </c>
    </row>
    <row r="137" spans="1:37" x14ac:dyDescent="0.25">
      <c r="A137" s="266" t="s">
        <v>780</v>
      </c>
      <c r="B137" s="461"/>
      <c r="C137" s="462"/>
      <c r="D137" s="463"/>
      <c r="E137" s="449"/>
      <c r="F137" s="450"/>
      <c r="G137" s="457"/>
      <c r="H137" s="458"/>
      <c r="I137" s="457"/>
      <c r="J137" s="458"/>
      <c r="K137" s="457"/>
      <c r="L137" s="458"/>
      <c r="M137" s="455">
        <f t="shared" ref="M137:M144" si="23">SUM(G137:L137)</f>
        <v>0</v>
      </c>
      <c r="N137" s="456"/>
      <c r="AB137" s="52" t="s">
        <v>380</v>
      </c>
      <c r="AJ137" s="52">
        <v>620</v>
      </c>
      <c r="AK137" s="52" t="s">
        <v>160</v>
      </c>
    </row>
    <row r="138" spans="1:37" ht="15" hidden="1" customHeight="1" x14ac:dyDescent="0.25">
      <c r="A138" s="266" t="s">
        <v>781</v>
      </c>
      <c r="B138" s="461"/>
      <c r="C138" s="462"/>
      <c r="D138" s="463"/>
      <c r="E138" s="449"/>
      <c r="F138" s="450"/>
      <c r="G138" s="457"/>
      <c r="H138" s="458"/>
      <c r="I138" s="457"/>
      <c r="J138" s="458"/>
      <c r="K138" s="457"/>
      <c r="L138" s="458"/>
      <c r="M138" s="455">
        <f t="shared" si="23"/>
        <v>0</v>
      </c>
      <c r="N138" s="456"/>
      <c r="AB138" s="52" t="s">
        <v>381</v>
      </c>
    </row>
    <row r="139" spans="1:37" ht="15" hidden="1" customHeight="1" x14ac:dyDescent="0.25">
      <c r="A139" s="266" t="s">
        <v>782</v>
      </c>
      <c r="B139" s="461"/>
      <c r="C139" s="462"/>
      <c r="D139" s="463"/>
      <c r="E139" s="449"/>
      <c r="F139" s="450"/>
      <c r="G139" s="457"/>
      <c r="H139" s="458"/>
      <c r="I139" s="457"/>
      <c r="J139" s="458"/>
      <c r="K139" s="457"/>
      <c r="L139" s="458"/>
      <c r="M139" s="455">
        <f t="shared" si="23"/>
        <v>0</v>
      </c>
      <c r="N139" s="456"/>
      <c r="AB139" s="52" t="s">
        <v>382</v>
      </c>
    </row>
    <row r="140" spans="1:37" ht="15" hidden="1" customHeight="1" x14ac:dyDescent="0.25">
      <c r="A140" s="266" t="s">
        <v>783</v>
      </c>
      <c r="B140" s="461"/>
      <c r="C140" s="462"/>
      <c r="D140" s="463"/>
      <c r="E140" s="449"/>
      <c r="F140" s="450"/>
      <c r="G140" s="457"/>
      <c r="H140" s="458"/>
      <c r="I140" s="457"/>
      <c r="J140" s="458"/>
      <c r="K140" s="457"/>
      <c r="L140" s="458"/>
      <c r="M140" s="455">
        <f t="shared" si="23"/>
        <v>0</v>
      </c>
      <c r="N140" s="456"/>
      <c r="AB140" s="52" t="s">
        <v>383</v>
      </c>
    </row>
    <row r="141" spans="1:37" ht="15" hidden="1" customHeight="1" x14ac:dyDescent="0.25">
      <c r="A141" s="267" t="s">
        <v>784</v>
      </c>
      <c r="B141" s="461"/>
      <c r="C141" s="462"/>
      <c r="D141" s="463"/>
      <c r="E141" s="449"/>
      <c r="F141" s="450"/>
      <c r="G141" s="457"/>
      <c r="H141" s="458"/>
      <c r="I141" s="457"/>
      <c r="J141" s="458"/>
      <c r="K141" s="457"/>
      <c r="L141" s="458"/>
      <c r="M141" s="455">
        <f t="shared" si="23"/>
        <v>0</v>
      </c>
      <c r="N141" s="456"/>
      <c r="AB141" s="52" t="s">
        <v>384</v>
      </c>
    </row>
    <row r="142" spans="1:37" ht="15" hidden="1" customHeight="1" x14ac:dyDescent="0.25">
      <c r="A142" s="267" t="s">
        <v>785</v>
      </c>
      <c r="B142" s="461"/>
      <c r="C142" s="462"/>
      <c r="D142" s="463"/>
      <c r="E142" s="449"/>
      <c r="F142" s="450"/>
      <c r="G142" s="457"/>
      <c r="H142" s="458"/>
      <c r="I142" s="457"/>
      <c r="J142" s="458"/>
      <c r="K142" s="457"/>
      <c r="L142" s="458"/>
      <c r="M142" s="455">
        <f t="shared" si="23"/>
        <v>0</v>
      </c>
      <c r="N142" s="456"/>
      <c r="AB142" s="52" t="s">
        <v>385</v>
      </c>
    </row>
    <row r="143" spans="1:37" ht="15" hidden="1" customHeight="1" x14ac:dyDescent="0.25">
      <c r="A143" s="267" t="s">
        <v>786</v>
      </c>
      <c r="B143" s="461"/>
      <c r="C143" s="462"/>
      <c r="D143" s="463"/>
      <c r="E143" s="449"/>
      <c r="F143" s="450"/>
      <c r="G143" s="457"/>
      <c r="H143" s="458"/>
      <c r="I143" s="457"/>
      <c r="J143" s="458"/>
      <c r="K143" s="457"/>
      <c r="L143" s="458"/>
      <c r="M143" s="455">
        <f t="shared" si="23"/>
        <v>0</v>
      </c>
      <c r="N143" s="456"/>
      <c r="AB143" s="52" t="s">
        <v>386</v>
      </c>
    </row>
    <row r="144" spans="1:37" ht="15" hidden="1" customHeight="1" x14ac:dyDescent="0.25">
      <c r="A144" s="268" t="s">
        <v>787</v>
      </c>
      <c r="B144" s="461"/>
      <c r="C144" s="462"/>
      <c r="D144" s="463"/>
      <c r="E144" s="449"/>
      <c r="F144" s="450"/>
      <c r="G144" s="457"/>
      <c r="H144" s="458"/>
      <c r="I144" s="457"/>
      <c r="J144" s="458"/>
      <c r="K144" s="457"/>
      <c r="L144" s="458"/>
      <c r="M144" s="455">
        <f t="shared" si="23"/>
        <v>0</v>
      </c>
      <c r="N144" s="456"/>
      <c r="AB144" s="52" t="s">
        <v>387</v>
      </c>
    </row>
    <row r="145" spans="1:28" ht="15" customHeight="1" x14ac:dyDescent="0.25">
      <c r="A145" s="466" t="s">
        <v>308</v>
      </c>
      <c r="B145" s="467"/>
      <c r="C145" s="464" t="str">
        <f>$D$5&amp;"-"&amp;$E$5&amp;"   "&amp;$D$6</f>
        <v xml:space="preserve">-   </v>
      </c>
      <c r="D145" s="465"/>
      <c r="E145" s="472">
        <f>SUM(E135:F144)</f>
        <v>0</v>
      </c>
      <c r="F145" s="460"/>
      <c r="G145" s="459">
        <f>SUM(G135:H144)</f>
        <v>0</v>
      </c>
      <c r="H145" s="460"/>
      <c r="I145" s="459">
        <f>SUM(I135:J144)</f>
        <v>0</v>
      </c>
      <c r="J145" s="460"/>
      <c r="K145" s="459">
        <f>SUM(K135:L144)</f>
        <v>0</v>
      </c>
      <c r="L145" s="460"/>
      <c r="M145" s="459">
        <f>SUM(M135:N144)</f>
        <v>0</v>
      </c>
      <c r="N145" s="460"/>
      <c r="AB145" s="52" t="s">
        <v>388</v>
      </c>
    </row>
    <row r="146" spans="1:28" ht="15.75" thickBot="1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AB146" s="52" t="s">
        <v>389</v>
      </c>
    </row>
    <row r="147" spans="1:28" ht="15" customHeight="1" x14ac:dyDescent="0.25">
      <c r="A147" s="47" t="s">
        <v>311</v>
      </c>
      <c r="B147" s="48" t="s">
        <v>317</v>
      </c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Q147" s="479" t="s">
        <v>2781</v>
      </c>
      <c r="R147" s="480"/>
      <c r="S147" s="480"/>
      <c r="T147" s="480"/>
      <c r="U147" s="480"/>
      <c r="V147" s="480"/>
      <c r="W147" s="480"/>
      <c r="X147" s="480"/>
      <c r="Y147" s="480"/>
      <c r="Z147" s="480"/>
      <c r="AA147" s="481"/>
      <c r="AB147" s="52" t="s">
        <v>390</v>
      </c>
    </row>
    <row r="148" spans="1:28" x14ac:dyDescent="0.25">
      <c r="A148" s="47" t="s">
        <v>312</v>
      </c>
      <c r="B148" s="48" t="s">
        <v>314</v>
      </c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Q148" s="482"/>
      <c r="R148" s="483"/>
      <c r="S148" s="483"/>
      <c r="T148" s="483"/>
      <c r="U148" s="483"/>
      <c r="V148" s="483"/>
      <c r="W148" s="483"/>
      <c r="X148" s="483"/>
      <c r="Y148" s="483"/>
      <c r="Z148" s="483"/>
      <c r="AA148" s="484"/>
      <c r="AB148" s="52" t="s">
        <v>391</v>
      </c>
    </row>
    <row r="149" spans="1:28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Q149" s="482"/>
      <c r="R149" s="483"/>
      <c r="S149" s="483"/>
      <c r="T149" s="483"/>
      <c r="U149" s="483"/>
      <c r="V149" s="483"/>
      <c r="W149" s="483"/>
      <c r="X149" s="483"/>
      <c r="Y149" s="483"/>
      <c r="Z149" s="483"/>
      <c r="AA149" s="484"/>
      <c r="AB149" s="52" t="s">
        <v>392</v>
      </c>
    </row>
    <row r="150" spans="1:28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Q150" s="482"/>
      <c r="R150" s="483"/>
      <c r="S150" s="483"/>
      <c r="T150" s="483"/>
      <c r="U150" s="483"/>
      <c r="V150" s="483"/>
      <c r="W150" s="483"/>
      <c r="X150" s="483"/>
      <c r="Y150" s="483"/>
      <c r="Z150" s="483"/>
      <c r="AA150" s="484"/>
      <c r="AB150" s="52" t="s">
        <v>393</v>
      </c>
    </row>
    <row r="151" spans="1:28" ht="15.75" thickBot="1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Q151" s="485"/>
      <c r="R151" s="486"/>
      <c r="S151" s="486"/>
      <c r="T151" s="486"/>
      <c r="U151" s="486"/>
      <c r="V151" s="486"/>
      <c r="W151" s="486"/>
      <c r="X151" s="486"/>
      <c r="Y151" s="486"/>
      <c r="Z151" s="486"/>
      <c r="AA151" s="487"/>
      <c r="AB151" s="52" t="s">
        <v>394</v>
      </c>
    </row>
    <row r="152" spans="1:28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AB152" s="52" t="s">
        <v>395</v>
      </c>
    </row>
    <row r="153" spans="1:28" ht="1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AB153" s="52" t="s">
        <v>396</v>
      </c>
    </row>
    <row r="154" spans="1:28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R154" s="19"/>
      <c r="AB154" s="52" t="s">
        <v>397</v>
      </c>
    </row>
    <row r="155" spans="1:28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AB155" s="52" t="s">
        <v>398</v>
      </c>
    </row>
    <row r="156" spans="1:28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AB156" s="52" t="s">
        <v>399</v>
      </c>
    </row>
    <row r="157" spans="1:28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AB157" s="52" t="s">
        <v>400</v>
      </c>
    </row>
    <row r="158" spans="1:28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AB158" s="52" t="s">
        <v>401</v>
      </c>
    </row>
    <row r="159" spans="1:28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AB159" s="52" t="s">
        <v>402</v>
      </c>
    </row>
    <row r="160" spans="1:28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AB160" s="52" t="s">
        <v>403</v>
      </c>
    </row>
    <row r="161" spans="1:28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AB161" s="52" t="s">
        <v>404</v>
      </c>
    </row>
    <row r="162" spans="1:28" ht="1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AB162" s="52" t="s">
        <v>405</v>
      </c>
    </row>
    <row r="163" spans="1:28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AB163" s="52" t="s">
        <v>406</v>
      </c>
    </row>
    <row r="164" spans="1:28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AB164" s="52" t="s">
        <v>407</v>
      </c>
    </row>
    <row r="165" spans="1:28" ht="1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AB165" s="52" t="s">
        <v>408</v>
      </c>
    </row>
    <row r="166" spans="1:28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AB166" s="52" t="s">
        <v>409</v>
      </c>
    </row>
    <row r="167" spans="1:28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AB167" s="52" t="s">
        <v>410</v>
      </c>
    </row>
    <row r="168" spans="1:28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AB168" s="52" t="s">
        <v>411</v>
      </c>
    </row>
    <row r="169" spans="1:28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AB169" s="52" t="s">
        <v>412</v>
      </c>
    </row>
    <row r="170" spans="1:28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AB170" s="52" t="s">
        <v>413</v>
      </c>
    </row>
    <row r="171" spans="1:28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AB171" s="52" t="s">
        <v>414</v>
      </c>
    </row>
    <row r="172" spans="1:28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AB172" s="52" t="s">
        <v>415</v>
      </c>
    </row>
    <row r="173" spans="1:28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AB173" s="52" t="s">
        <v>416</v>
      </c>
    </row>
    <row r="174" spans="1:28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AB174" s="52" t="s">
        <v>417</v>
      </c>
    </row>
    <row r="175" spans="1:28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AB175" s="52" t="s">
        <v>418</v>
      </c>
    </row>
    <row r="176" spans="1:28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AB176" s="52" t="s">
        <v>419</v>
      </c>
    </row>
    <row r="177" spans="1:28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AB177" s="52" t="s">
        <v>420</v>
      </c>
    </row>
    <row r="178" spans="1:28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AB178" s="52" t="s">
        <v>421</v>
      </c>
    </row>
    <row r="179" spans="1:28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AB179" s="52" t="s">
        <v>422</v>
      </c>
    </row>
    <row r="180" spans="1:28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AB180" s="52" t="s">
        <v>423</v>
      </c>
    </row>
    <row r="181" spans="1:28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AB181" s="52" t="s">
        <v>424</v>
      </c>
    </row>
    <row r="182" spans="1:28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AB182" s="52" t="s">
        <v>425</v>
      </c>
    </row>
    <row r="183" spans="1:28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AB183" s="52" t="s">
        <v>426</v>
      </c>
    </row>
    <row r="184" spans="1:28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AB184" s="52" t="s">
        <v>427</v>
      </c>
    </row>
    <row r="185" spans="1:28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AB185" s="52" t="s">
        <v>428</v>
      </c>
    </row>
    <row r="186" spans="1:28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AB186" s="52" t="s">
        <v>429</v>
      </c>
    </row>
    <row r="187" spans="1:28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AB187" s="52" t="s">
        <v>430</v>
      </c>
    </row>
    <row r="188" spans="1:28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AB188" s="52" t="s">
        <v>431</v>
      </c>
    </row>
    <row r="189" spans="1:28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AB189" s="52" t="s">
        <v>432</v>
      </c>
    </row>
    <row r="190" spans="1:28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AB190" s="52" t="s">
        <v>433</v>
      </c>
    </row>
    <row r="191" spans="1:28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AB191" s="52" t="s">
        <v>434</v>
      </c>
    </row>
    <row r="192" spans="1:28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AB192" s="52" t="s">
        <v>435</v>
      </c>
    </row>
    <row r="193" spans="1:28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AB193" s="52" t="s">
        <v>436</v>
      </c>
    </row>
    <row r="194" spans="1:28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AB194" s="52" t="s">
        <v>665</v>
      </c>
    </row>
    <row r="195" spans="1:28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AB195" s="52" t="s">
        <v>666</v>
      </c>
    </row>
    <row r="196" spans="1:28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AB196" s="52" t="s">
        <v>667</v>
      </c>
    </row>
    <row r="197" spans="1:28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AB197" s="52" t="s">
        <v>668</v>
      </c>
    </row>
    <row r="198" spans="1:28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AB198" s="52" t="s">
        <v>669</v>
      </c>
    </row>
    <row r="199" spans="1:28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AB199" s="52" t="s">
        <v>670</v>
      </c>
    </row>
    <row r="200" spans="1:28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AB200" s="52" t="s">
        <v>671</v>
      </c>
    </row>
    <row r="201" spans="1:28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AB201" s="52" t="s">
        <v>672</v>
      </c>
    </row>
    <row r="202" spans="1:28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AB202" s="52" t="s">
        <v>673</v>
      </c>
    </row>
    <row r="203" spans="1:28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AB203" s="52" t="s">
        <v>674</v>
      </c>
    </row>
    <row r="204" spans="1:28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AB204" s="52" t="s">
        <v>675</v>
      </c>
    </row>
    <row r="205" spans="1:28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AB205" s="52" t="s">
        <v>676</v>
      </c>
    </row>
    <row r="206" spans="1:28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AB206" s="52" t="s">
        <v>677</v>
      </c>
    </row>
    <row r="207" spans="1:28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AB207" s="52" t="s">
        <v>678</v>
      </c>
    </row>
    <row r="208" spans="1:28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AB208" s="52" t="s">
        <v>679</v>
      </c>
    </row>
    <row r="209" spans="28:28" x14ac:dyDescent="0.25">
      <c r="AB209" s="52" t="s">
        <v>680</v>
      </c>
    </row>
    <row r="210" spans="28:28" x14ac:dyDescent="0.25">
      <c r="AB210" s="52" t="s">
        <v>681</v>
      </c>
    </row>
    <row r="211" spans="28:28" x14ac:dyDescent="0.25">
      <c r="AB211" s="52" t="s">
        <v>682</v>
      </c>
    </row>
    <row r="212" spans="28:28" x14ac:dyDescent="0.25">
      <c r="AB212" s="52" t="s">
        <v>683</v>
      </c>
    </row>
    <row r="213" spans="28:28" x14ac:dyDescent="0.25">
      <c r="AB213" s="52" t="s">
        <v>684</v>
      </c>
    </row>
    <row r="214" spans="28:28" x14ac:dyDescent="0.25">
      <c r="AB214" s="52" t="s">
        <v>685</v>
      </c>
    </row>
    <row r="215" spans="28:28" x14ac:dyDescent="0.25">
      <c r="AB215" s="52" t="s">
        <v>686</v>
      </c>
    </row>
    <row r="216" spans="28:28" x14ac:dyDescent="0.25">
      <c r="AB216" s="52" t="s">
        <v>687</v>
      </c>
    </row>
    <row r="217" spans="28:28" x14ac:dyDescent="0.25">
      <c r="AB217" s="52" t="s">
        <v>694</v>
      </c>
    </row>
  </sheetData>
  <sheetProtection sheet="1" objects="1" scenarios="1" formatCells="0" formatColumns="0" formatRows="0" insertRows="0" deleteRows="0"/>
  <mergeCells count="243">
    <mergeCell ref="A2:N2"/>
    <mergeCell ref="A1:N1"/>
    <mergeCell ref="D6:N6"/>
    <mergeCell ref="Q147:AA151"/>
    <mergeCell ref="E30:N30"/>
    <mergeCell ref="D8:N8"/>
    <mergeCell ref="D9:N9"/>
    <mergeCell ref="D10:N10"/>
    <mergeCell ref="D11:N11"/>
    <mergeCell ref="D12:N12"/>
    <mergeCell ref="D13:N13"/>
    <mergeCell ref="D14:N14"/>
    <mergeCell ref="D15:N15"/>
    <mergeCell ref="D16:N16"/>
    <mergeCell ref="E31:G31"/>
    <mergeCell ref="E32:G32"/>
    <mergeCell ref="E33:G33"/>
    <mergeCell ref="E34:G34"/>
    <mergeCell ref="L31:N31"/>
    <mergeCell ref="L32:N32"/>
    <mergeCell ref="L33:N33"/>
    <mergeCell ref="L34:N34"/>
    <mergeCell ref="E22:G22"/>
    <mergeCell ref="L25:N25"/>
    <mergeCell ref="L26:N26"/>
    <mergeCell ref="L27:N27"/>
    <mergeCell ref="L28:N28"/>
    <mergeCell ref="E24:N24"/>
    <mergeCell ref="E25:G25"/>
    <mergeCell ref="E26:G26"/>
    <mergeCell ref="E27:G27"/>
    <mergeCell ref="E28:G28"/>
    <mergeCell ref="E145:F145"/>
    <mergeCell ref="G145:H145"/>
    <mergeCell ref="I145:J145"/>
    <mergeCell ref="K145:L145"/>
    <mergeCell ref="E144:F14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E137:F137"/>
    <mergeCell ref="I136:J136"/>
    <mergeCell ref="I137:J137"/>
    <mergeCell ref="I138:J138"/>
    <mergeCell ref="I139:J139"/>
    <mergeCell ref="I140:J140"/>
    <mergeCell ref="E142:F142"/>
    <mergeCell ref="E143:F14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E140:F140"/>
    <mergeCell ref="M141:N141"/>
    <mergeCell ref="M142:N142"/>
    <mergeCell ref="M143:N143"/>
    <mergeCell ref="M144:N144"/>
    <mergeCell ref="M145:N145"/>
    <mergeCell ref="B143:D143"/>
    <mergeCell ref="B144:D144"/>
    <mergeCell ref="C145:D145"/>
    <mergeCell ref="I141:J141"/>
    <mergeCell ref="I142:J142"/>
    <mergeCell ref="I143:J143"/>
    <mergeCell ref="I144:J144"/>
    <mergeCell ref="K144:L144"/>
    <mergeCell ref="A145:B145"/>
    <mergeCell ref="E141:F141"/>
    <mergeCell ref="K141:L141"/>
    <mergeCell ref="K142:L142"/>
    <mergeCell ref="K143:L143"/>
    <mergeCell ref="C53:D53"/>
    <mergeCell ref="M136:N136"/>
    <mergeCell ref="M137:N137"/>
    <mergeCell ref="M138:N138"/>
    <mergeCell ref="M139:N139"/>
    <mergeCell ref="M140:N140"/>
    <mergeCell ref="C60:D60"/>
    <mergeCell ref="C61:D61"/>
    <mergeCell ref="M134:N134"/>
    <mergeCell ref="M135:N135"/>
    <mergeCell ref="K134:L134"/>
    <mergeCell ref="I134:J134"/>
    <mergeCell ref="G134:H134"/>
    <mergeCell ref="E134:F134"/>
    <mergeCell ref="E135:F135"/>
    <mergeCell ref="I135:J135"/>
    <mergeCell ref="E138:F138"/>
    <mergeCell ref="E139:F139"/>
    <mergeCell ref="K135:L135"/>
    <mergeCell ref="K136:L136"/>
    <mergeCell ref="K137:L137"/>
    <mergeCell ref="K138:L138"/>
    <mergeCell ref="K139:L139"/>
    <mergeCell ref="K140:L140"/>
    <mergeCell ref="A37:A38"/>
    <mergeCell ref="B37:B38"/>
    <mergeCell ref="C37:D38"/>
    <mergeCell ref="E37:F37"/>
    <mergeCell ref="G37:H37"/>
    <mergeCell ref="I37:J37"/>
    <mergeCell ref="K37:L37"/>
    <mergeCell ref="M37:N37"/>
    <mergeCell ref="A132:B132"/>
    <mergeCell ref="C39:D39"/>
    <mergeCell ref="C40:D40"/>
    <mergeCell ref="C41:D41"/>
    <mergeCell ref="C42:D42"/>
    <mergeCell ref="C62:D6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132:D132"/>
    <mergeCell ref="E136:F136"/>
    <mergeCell ref="C130:D130"/>
    <mergeCell ref="C54:D54"/>
    <mergeCell ref="C55:D55"/>
    <mergeCell ref="C56:D56"/>
    <mergeCell ref="C57:D57"/>
    <mergeCell ref="C58:D58"/>
    <mergeCell ref="C59:D59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D4:J4"/>
    <mergeCell ref="A32:A34"/>
    <mergeCell ref="A20:A22"/>
    <mergeCell ref="A11:C11"/>
    <mergeCell ref="A4:C4"/>
    <mergeCell ref="A9:C9"/>
    <mergeCell ref="A5:C5"/>
    <mergeCell ref="A7:C7"/>
    <mergeCell ref="A8:C8"/>
    <mergeCell ref="A10:C10"/>
    <mergeCell ref="A6:C6"/>
    <mergeCell ref="D7:J7"/>
    <mergeCell ref="A14:C14"/>
    <mergeCell ref="A15:C15"/>
    <mergeCell ref="B26:D28"/>
    <mergeCell ref="A16:C16"/>
    <mergeCell ref="A24:A25"/>
    <mergeCell ref="B32:D34"/>
    <mergeCell ref="A26:A28"/>
    <mergeCell ref="B24:D25"/>
    <mergeCell ref="A30:A31"/>
    <mergeCell ref="B30:D31"/>
    <mergeCell ref="A12:C12"/>
    <mergeCell ref="B20:D22"/>
    <mergeCell ref="A13:C13"/>
    <mergeCell ref="A18:A19"/>
    <mergeCell ref="B18:D19"/>
    <mergeCell ref="E18:N18"/>
    <mergeCell ref="L19:N19"/>
    <mergeCell ref="L20:N20"/>
    <mergeCell ref="L21:N21"/>
    <mergeCell ref="L22:N22"/>
    <mergeCell ref="E19:G19"/>
    <mergeCell ref="E20:G20"/>
    <mergeCell ref="E21:G21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31:D131"/>
    <mergeCell ref="C129:D129"/>
    <mergeCell ref="C114:D114"/>
    <mergeCell ref="C115:D115"/>
    <mergeCell ref="C116:D116"/>
    <mergeCell ref="C117:D117"/>
    <mergeCell ref="C118:D118"/>
    <mergeCell ref="C119:D119"/>
    <mergeCell ref="C128:D128"/>
    <mergeCell ref="C120:D120"/>
    <mergeCell ref="C121:D121"/>
    <mergeCell ref="C122:D122"/>
    <mergeCell ref="C123:D123"/>
    <mergeCell ref="C124:D124"/>
    <mergeCell ref="C125:D125"/>
    <mergeCell ref="C126:D126"/>
    <mergeCell ref="C127:D127"/>
  </mergeCells>
  <phoneticPr fontId="25" type="noConversion"/>
  <dataValidations xWindow="828" yWindow="240" count="4">
    <dataValidation type="list" allowBlank="1" showErrorMessage="1" promptTitle="Извор финансирања" prompt="Изаберите са листе" sqref="B135:B144">
      <formula1>Извори_финансирања</formula1>
    </dataValidation>
    <dataValidation type="list" allowBlank="1" showInputMessage="1" showErrorMessage="1" sqref="B39:B131">
      <formula1>конто</formula1>
    </dataValidation>
    <dataValidation type="textLength" errorStyle="information" operator="equal" allowBlank="1" showErrorMessage="1" errorTitle="Информација" error="Доделите пројекту прву следећу слободну шифру након последње програмске активности у оквиру овог програма" promptTitle="Додела шифре пројекта" sqref="F5:G5">
      <formula1>4</formula1>
    </dataValidation>
    <dataValidation type="list" allowBlank="1" showInputMessage="1" showErrorMessage="1" sqref="D7:K7">
      <formula1>funkcija</formula1>
    </dataValidation>
  </dataValidations>
  <pageMargins left="3.937007874015748E-2" right="3.937007874015748E-2" top="0.74803149606299213" bottom="0.74803149606299213" header="0.31496062992125984" footer="0.31496062992125984"/>
  <pageSetup scale="82" orientation="landscape" r:id="rId1"/>
  <rowBreaks count="2" manualBreakCount="2">
    <brk id="27" max="13" man="1"/>
    <brk id="148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BD303"/>
  <sheetViews>
    <sheetView tabSelected="1" zoomScaleNormal="100" zoomScaleSheetLayoutView="80" workbookViewId="0">
      <selection activeCell="D10" sqref="D10:N10"/>
    </sheetView>
  </sheetViews>
  <sheetFormatPr defaultRowHeight="15" x14ac:dyDescent="0.25"/>
  <cols>
    <col min="1" max="1" width="7.28515625" style="1" customWidth="1"/>
    <col min="2" max="2" width="9.28515625" style="1" customWidth="1"/>
    <col min="3" max="3" width="20.7109375" style="1" customWidth="1"/>
    <col min="4" max="4" width="8.5703125" style="1" customWidth="1"/>
    <col min="5" max="15" width="11.7109375" style="1" customWidth="1"/>
    <col min="16" max="16" width="12.5703125" style="1" customWidth="1"/>
    <col min="17" max="22" width="9.140625" style="1"/>
    <col min="23" max="23" width="0" style="1" hidden="1" customWidth="1"/>
    <col min="24" max="24" width="42.85546875" style="1" customWidth="1"/>
    <col min="25" max="26" width="9.140625" style="1"/>
    <col min="27" max="27" width="46.5703125" style="1" hidden="1" customWidth="1"/>
    <col min="28" max="28" width="41.5703125" style="1" hidden="1" customWidth="1"/>
    <col min="29" max="29" width="9.140625" style="1" hidden="1" customWidth="1"/>
    <col min="30" max="30" width="12.140625" style="1" hidden="1" customWidth="1"/>
    <col min="31" max="31" width="15.7109375" style="1" hidden="1" customWidth="1"/>
    <col min="32" max="32" width="73.28515625" style="3" hidden="1" customWidth="1"/>
    <col min="33" max="33" width="71.42578125" style="1" hidden="1" customWidth="1"/>
    <col min="34" max="40" width="9.140625" style="1" hidden="1" customWidth="1"/>
    <col min="41" max="41" width="0" style="1" hidden="1" customWidth="1"/>
    <col min="42" max="42" width="0" style="18" hidden="1" customWidth="1"/>
    <col min="43" max="43" width="46.42578125" style="19" hidden="1" customWidth="1"/>
    <col min="44" max="45" width="0" style="1" hidden="1" customWidth="1"/>
    <col min="46" max="46" width="46" style="62" hidden="1" customWidth="1"/>
    <col min="47" max="49" width="0" style="52" hidden="1" customWidth="1"/>
    <col min="50" max="50" width="35.5703125" style="52" hidden="1" customWidth="1"/>
    <col min="51" max="51" width="9.140625" style="52" hidden="1" customWidth="1"/>
    <col min="52" max="53" width="0" style="52" hidden="1" customWidth="1"/>
    <col min="54" max="54" width="12.42578125" style="52" hidden="1" customWidth="1"/>
    <col min="55" max="55" width="57.28515625" style="52" hidden="1" customWidth="1"/>
    <col min="56" max="89" width="0" style="1" hidden="1" customWidth="1"/>
    <col min="90" max="16384" width="9.140625" style="1"/>
  </cols>
  <sheetData>
    <row r="1" spans="1:56" ht="18" customHeight="1" x14ac:dyDescent="0.3">
      <c r="A1" s="387" t="s">
        <v>768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9"/>
      <c r="O1" s="17"/>
      <c r="P1" s="15"/>
      <c r="AB1" s="2" t="s">
        <v>725</v>
      </c>
      <c r="AC1" s="2" t="s">
        <v>756</v>
      </c>
      <c r="AP1" s="382"/>
      <c r="AQ1" s="382"/>
      <c r="AR1" s="14"/>
      <c r="AS1" s="51"/>
      <c r="AT1" s="53" t="s">
        <v>321</v>
      </c>
      <c r="AU1" s="53"/>
      <c r="AV1" s="54"/>
      <c r="AW1" s="53"/>
      <c r="AX1" s="53" t="s">
        <v>319</v>
      </c>
      <c r="AY1" s="53"/>
      <c r="AZ1" s="54"/>
      <c r="BA1" s="54"/>
      <c r="BB1" s="55">
        <v>411</v>
      </c>
      <c r="BC1" s="56" t="s">
        <v>132</v>
      </c>
      <c r="BD1" s="14"/>
    </row>
    <row r="2" spans="1:56" ht="23.25" customHeight="1" x14ac:dyDescent="0.25">
      <c r="A2" s="390" t="s">
        <v>2796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2"/>
      <c r="O2" s="16"/>
      <c r="P2" s="16"/>
      <c r="AB2" s="2"/>
      <c r="AC2" s="2"/>
      <c r="AP2" s="25"/>
      <c r="AQ2" s="26"/>
      <c r="AR2" s="14"/>
      <c r="AS2" s="13"/>
      <c r="AT2" s="57" t="s">
        <v>322</v>
      </c>
      <c r="AU2" s="58"/>
      <c r="AV2" s="54"/>
      <c r="AW2" s="58"/>
      <c r="AX2" s="59" t="s">
        <v>695</v>
      </c>
      <c r="AY2" s="58"/>
      <c r="AZ2" s="54"/>
      <c r="BA2" s="54"/>
      <c r="BB2" s="55">
        <v>412</v>
      </c>
      <c r="BC2" s="60" t="s">
        <v>133</v>
      </c>
      <c r="BD2" s="14"/>
    </row>
    <row r="3" spans="1:56" s="208" customFormat="1" ht="15.75" customHeight="1" x14ac:dyDescent="0.2">
      <c r="A3" s="204"/>
      <c r="B3" s="205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7"/>
      <c r="O3" s="206"/>
      <c r="P3" s="205"/>
      <c r="W3" s="209" t="e">
        <f>VLOOKUP($D$5,Упутство!$A$130:$B$186,2,FALSE)</f>
        <v>#N/A</v>
      </c>
      <c r="AB3" s="210" t="s">
        <v>194</v>
      </c>
      <c r="AC3" s="211" t="s">
        <v>739</v>
      </c>
      <c r="AD3" s="6">
        <v>1101</v>
      </c>
      <c r="AE3" s="7" t="s">
        <v>773</v>
      </c>
      <c r="AF3" s="8" t="s">
        <v>792</v>
      </c>
      <c r="AG3" s="7" t="s">
        <v>773</v>
      </c>
      <c r="AP3" s="212"/>
      <c r="AQ3" s="213"/>
      <c r="AR3" s="214"/>
      <c r="AS3" s="215"/>
      <c r="AT3" s="216" t="s">
        <v>323</v>
      </c>
      <c r="AU3" s="217"/>
      <c r="AV3" s="218"/>
      <c r="AW3" s="217"/>
      <c r="AX3" s="219" t="s">
        <v>318</v>
      </c>
      <c r="AY3" s="217"/>
      <c r="AZ3" s="218"/>
      <c r="BA3" s="218"/>
      <c r="BB3" s="220">
        <v>413</v>
      </c>
      <c r="BC3" s="221" t="s">
        <v>134</v>
      </c>
      <c r="BD3" s="214"/>
    </row>
    <row r="4" spans="1:56" s="208" customFormat="1" ht="15" customHeight="1" x14ac:dyDescent="0.2">
      <c r="A4" s="352" t="s">
        <v>791</v>
      </c>
      <c r="B4" s="353"/>
      <c r="C4" s="353"/>
      <c r="D4" s="384" t="str">
        <f>IF(Програм!$D$5="","",Програм!$D$5)</f>
        <v/>
      </c>
      <c r="E4" s="384"/>
      <c r="F4" s="384"/>
      <c r="G4" s="384"/>
      <c r="H4" s="384"/>
      <c r="I4" s="384"/>
      <c r="J4" s="384"/>
      <c r="K4" s="294"/>
      <c r="L4" s="118"/>
      <c r="M4" s="118"/>
      <c r="N4" s="119"/>
      <c r="O4" s="254"/>
      <c r="P4" s="191"/>
      <c r="W4" s="209" t="e">
        <f>VLOOKUP($B$16,Упутство!$A$191:$B$316,2,FALSE)</f>
        <v>#N/A</v>
      </c>
      <c r="AB4" s="210" t="s">
        <v>195</v>
      </c>
      <c r="AC4" s="211" t="s">
        <v>760</v>
      </c>
      <c r="AD4" s="6">
        <v>1101</v>
      </c>
      <c r="AE4" s="7" t="s">
        <v>776</v>
      </c>
      <c r="AF4" s="8" t="s">
        <v>793</v>
      </c>
      <c r="AG4" s="7" t="s">
        <v>776</v>
      </c>
      <c r="AP4" s="212"/>
      <c r="AQ4" s="213"/>
      <c r="AR4" s="214"/>
      <c r="AS4" s="215"/>
      <c r="AT4" s="216" t="s">
        <v>324</v>
      </c>
      <c r="AU4" s="217"/>
      <c r="AV4" s="218"/>
      <c r="AW4" s="217"/>
      <c r="AX4" s="222" t="s">
        <v>696</v>
      </c>
      <c r="AY4" s="217"/>
      <c r="AZ4" s="218"/>
      <c r="BA4" s="218"/>
      <c r="BB4" s="220">
        <v>414</v>
      </c>
      <c r="BC4" s="221" t="s">
        <v>135</v>
      </c>
      <c r="BD4" s="214"/>
    </row>
    <row r="5" spans="1:56" s="208" customFormat="1" ht="23.25" customHeight="1" x14ac:dyDescent="0.2">
      <c r="A5" s="352" t="s">
        <v>788</v>
      </c>
      <c r="B5" s="353"/>
      <c r="C5" s="353"/>
      <c r="D5" s="351"/>
      <c r="E5" s="351"/>
      <c r="F5" s="351"/>
      <c r="G5" s="351"/>
      <c r="H5" s="351"/>
      <c r="I5" s="351"/>
      <c r="J5" s="351"/>
      <c r="K5" s="292"/>
      <c r="L5" s="120"/>
      <c r="M5" s="120"/>
      <c r="N5" s="121"/>
      <c r="O5" s="21"/>
      <c r="P5" s="191"/>
      <c r="W5" s="209" t="e">
        <f>VLOOKUP($B$22,Упутство!$A$191:$B$316,2,FALSE)</f>
        <v>#N/A</v>
      </c>
      <c r="AB5" s="210" t="s">
        <v>197</v>
      </c>
      <c r="AC5" s="211" t="s">
        <v>740</v>
      </c>
      <c r="AD5" s="6" t="s">
        <v>760</v>
      </c>
      <c r="AE5" s="7" t="s">
        <v>773</v>
      </c>
      <c r="AF5" s="8" t="s">
        <v>794</v>
      </c>
      <c r="AG5" s="7" t="s">
        <v>773</v>
      </c>
      <c r="AP5" s="212"/>
      <c r="AQ5" s="213"/>
      <c r="AR5" s="214"/>
      <c r="AS5" s="215"/>
      <c r="AT5" s="216" t="s">
        <v>325</v>
      </c>
      <c r="AU5" s="217"/>
      <c r="AV5" s="218"/>
      <c r="AW5" s="217"/>
      <c r="AX5" s="222" t="s">
        <v>320</v>
      </c>
      <c r="AY5" s="217"/>
      <c r="AZ5" s="218"/>
      <c r="BA5" s="218"/>
      <c r="BB5" s="220">
        <v>415</v>
      </c>
      <c r="BC5" s="221" t="s">
        <v>161</v>
      </c>
      <c r="BD5" s="214"/>
    </row>
    <row r="6" spans="1:56" s="208" customFormat="1" ht="15" customHeight="1" x14ac:dyDescent="0.2">
      <c r="A6" s="352" t="s">
        <v>789</v>
      </c>
      <c r="B6" s="353"/>
      <c r="C6" s="353"/>
      <c r="D6" s="383"/>
      <c r="E6" s="383"/>
      <c r="F6" s="383"/>
      <c r="G6" s="383"/>
      <c r="H6" s="383"/>
      <c r="I6" s="383"/>
      <c r="J6" s="383"/>
      <c r="K6" s="293"/>
      <c r="L6" s="49"/>
      <c r="M6" s="49"/>
      <c r="N6" s="50"/>
      <c r="O6" s="255"/>
      <c r="P6" s="38"/>
      <c r="W6" s="209" t="e">
        <f>VLOOKUP($B$28,Упутство!$A$191:$B$316,2,FALSE)</f>
        <v>#N/A</v>
      </c>
      <c r="AB6" s="210" t="s">
        <v>198</v>
      </c>
      <c r="AC6" s="211" t="s">
        <v>728</v>
      </c>
      <c r="AD6" s="6" t="s">
        <v>760</v>
      </c>
      <c r="AE6" s="7" t="s">
        <v>807</v>
      </c>
      <c r="AF6" s="8" t="s">
        <v>795</v>
      </c>
      <c r="AG6" s="7" t="s">
        <v>807</v>
      </c>
      <c r="AP6" s="212"/>
      <c r="AQ6" s="213"/>
      <c r="AR6" s="214"/>
      <c r="AS6" s="215"/>
      <c r="AT6" s="216" t="s">
        <v>326</v>
      </c>
      <c r="AU6" s="217"/>
      <c r="AV6" s="218"/>
      <c r="AW6" s="217"/>
      <c r="AX6" s="222" t="s">
        <v>697</v>
      </c>
      <c r="AY6" s="217"/>
      <c r="AZ6" s="218"/>
      <c r="BA6" s="218"/>
      <c r="BB6" s="220">
        <v>416</v>
      </c>
      <c r="BC6" s="221" t="s">
        <v>162</v>
      </c>
      <c r="BD6" s="214"/>
    </row>
    <row r="7" spans="1:56" s="208" customFormat="1" ht="31.5" customHeight="1" x14ac:dyDescent="0.2">
      <c r="A7" s="302" t="s">
        <v>723</v>
      </c>
      <c r="B7" s="303"/>
      <c r="C7" s="30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4"/>
      <c r="O7" s="38"/>
      <c r="P7" s="223"/>
      <c r="W7" s="209" t="e">
        <f>VLOOKUP($B$34,Упутство!$A$191:$B$316,2,FALSE)</f>
        <v>#N/A</v>
      </c>
      <c r="AB7" s="210" t="s">
        <v>207</v>
      </c>
      <c r="AC7" s="211" t="s">
        <v>737</v>
      </c>
      <c r="AD7" s="6" t="s">
        <v>760</v>
      </c>
      <c r="AE7" s="7" t="s">
        <v>808</v>
      </c>
      <c r="AF7" s="8" t="s">
        <v>796</v>
      </c>
      <c r="AG7" s="7" t="s">
        <v>808</v>
      </c>
      <c r="AP7" s="212"/>
      <c r="AQ7" s="213"/>
      <c r="AR7" s="214"/>
      <c r="AS7" s="215"/>
      <c r="AT7" s="216" t="s">
        <v>327</v>
      </c>
      <c r="AU7" s="217"/>
      <c r="AV7" s="218"/>
      <c r="AW7" s="217"/>
      <c r="AX7" s="222" t="s">
        <v>698</v>
      </c>
      <c r="AY7" s="217"/>
      <c r="AZ7" s="218"/>
      <c r="BA7" s="218"/>
      <c r="BB7" s="220">
        <v>417</v>
      </c>
      <c r="BC7" s="221" t="s">
        <v>163</v>
      </c>
      <c r="BD7" s="214"/>
    </row>
    <row r="8" spans="1:56" s="208" customFormat="1" ht="26.25" customHeight="1" x14ac:dyDescent="0.2">
      <c r="A8" s="302" t="s">
        <v>306</v>
      </c>
      <c r="B8" s="303"/>
      <c r="C8" s="303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1"/>
      <c r="O8" s="38"/>
      <c r="P8" s="223"/>
      <c r="W8" s="209" t="e">
        <f>VLOOKUP($B$40,Упутство!$A$191:$B$316,2,FALSE)</f>
        <v>#N/A</v>
      </c>
      <c r="AB8" s="210"/>
      <c r="AC8" s="211"/>
      <c r="AD8" s="6"/>
      <c r="AE8" s="7"/>
      <c r="AF8" s="8"/>
      <c r="AG8" s="7"/>
      <c r="AP8" s="212"/>
      <c r="AQ8" s="213"/>
      <c r="AR8" s="214"/>
      <c r="AS8" s="215"/>
      <c r="AT8" s="216" t="s">
        <v>328</v>
      </c>
      <c r="AU8" s="217"/>
      <c r="AV8" s="218"/>
      <c r="AW8" s="217"/>
      <c r="AX8" s="222" t="s">
        <v>699</v>
      </c>
      <c r="AY8" s="217"/>
      <c r="AZ8" s="218"/>
      <c r="BA8" s="218"/>
      <c r="BB8" s="220">
        <v>418</v>
      </c>
      <c r="BC8" s="221" t="s">
        <v>136</v>
      </c>
      <c r="BD8" s="214"/>
    </row>
    <row r="9" spans="1:56" s="208" customFormat="1" ht="30" customHeight="1" x14ac:dyDescent="0.2">
      <c r="A9" s="302" t="s">
        <v>766</v>
      </c>
      <c r="B9" s="303"/>
      <c r="C9" s="303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1"/>
      <c r="O9" s="38"/>
      <c r="P9" s="191"/>
      <c r="AB9" s="210" t="s">
        <v>199</v>
      </c>
      <c r="AC9" s="211" t="s">
        <v>729</v>
      </c>
      <c r="AD9" s="6" t="s">
        <v>760</v>
      </c>
      <c r="AE9" s="7" t="s">
        <v>809</v>
      </c>
      <c r="AF9" s="8" t="s">
        <v>797</v>
      </c>
      <c r="AG9" s="7" t="s">
        <v>809</v>
      </c>
      <c r="AP9" s="212"/>
      <c r="AQ9" s="213"/>
      <c r="AR9" s="214"/>
      <c r="AS9" s="215"/>
      <c r="AT9" s="216" t="s">
        <v>329</v>
      </c>
      <c r="AU9" s="217"/>
      <c r="AV9" s="218"/>
      <c r="AW9" s="217"/>
      <c r="AX9" s="222" t="s">
        <v>700</v>
      </c>
      <c r="AY9" s="217"/>
      <c r="AZ9" s="218"/>
      <c r="BA9" s="218"/>
      <c r="BB9" s="220">
        <v>421</v>
      </c>
      <c r="BC9" s="221" t="s">
        <v>164</v>
      </c>
      <c r="BD9" s="214"/>
    </row>
    <row r="10" spans="1:56" s="208" customFormat="1" ht="33.75" customHeight="1" x14ac:dyDescent="0.2">
      <c r="A10" s="302" t="s">
        <v>790</v>
      </c>
      <c r="B10" s="303"/>
      <c r="C10" s="303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1"/>
      <c r="O10" s="38"/>
      <c r="P10" s="191"/>
      <c r="AB10" s="210" t="s">
        <v>200</v>
      </c>
      <c r="AC10" s="211" t="s">
        <v>730</v>
      </c>
      <c r="AD10" s="6" t="s">
        <v>760</v>
      </c>
      <c r="AE10" s="7" t="s">
        <v>810</v>
      </c>
      <c r="AF10" s="8" t="s">
        <v>798</v>
      </c>
      <c r="AG10" s="7" t="s">
        <v>810</v>
      </c>
      <c r="AP10" s="212"/>
      <c r="AQ10" s="213"/>
      <c r="AR10" s="214"/>
      <c r="AS10" s="215"/>
      <c r="AT10" s="216" t="s">
        <v>330</v>
      </c>
      <c r="AU10" s="217"/>
      <c r="AV10" s="218"/>
      <c r="AW10" s="217"/>
      <c r="AX10" s="222" t="s">
        <v>701</v>
      </c>
      <c r="AY10" s="217"/>
      <c r="AZ10" s="218"/>
      <c r="BA10" s="218"/>
      <c r="BB10" s="220">
        <v>422</v>
      </c>
      <c r="BC10" s="221" t="s">
        <v>165</v>
      </c>
      <c r="BD10" s="214"/>
    </row>
    <row r="11" spans="1:56" s="208" customFormat="1" ht="33" customHeight="1" x14ac:dyDescent="0.2">
      <c r="A11" s="385" t="s">
        <v>287</v>
      </c>
      <c r="B11" s="386"/>
      <c r="C11" s="386"/>
      <c r="D11" s="380" t="s">
        <v>305</v>
      </c>
      <c r="E11" s="380"/>
      <c r="F11" s="380"/>
      <c r="G11" s="380"/>
      <c r="H11" s="380"/>
      <c r="I11" s="380"/>
      <c r="J11" s="380"/>
      <c r="K11" s="380"/>
      <c r="L11" s="380"/>
      <c r="M11" s="380"/>
      <c r="N11" s="381"/>
      <c r="O11" s="38"/>
      <c r="P11" s="191"/>
      <c r="AB11" s="210"/>
      <c r="AC11" s="211"/>
      <c r="AD11" s="6"/>
      <c r="AE11" s="7"/>
      <c r="AF11" s="8"/>
      <c r="AG11" s="7"/>
      <c r="AP11" s="212"/>
      <c r="AQ11" s="213"/>
      <c r="AR11" s="214"/>
      <c r="AS11" s="215"/>
      <c r="AT11" s="216" t="s">
        <v>331</v>
      </c>
      <c r="AU11" s="217"/>
      <c r="AV11" s="218"/>
      <c r="AW11" s="217"/>
      <c r="AX11" s="222" t="s">
        <v>702</v>
      </c>
      <c r="AY11" s="217"/>
      <c r="AZ11" s="218"/>
      <c r="BA11" s="218"/>
      <c r="BB11" s="220">
        <v>423</v>
      </c>
      <c r="BC11" s="221" t="s">
        <v>166</v>
      </c>
      <c r="BD11" s="214"/>
    </row>
    <row r="12" spans="1:56" s="208" customFormat="1" ht="38.25" customHeight="1" x14ac:dyDescent="0.2">
      <c r="A12" s="302" t="s">
        <v>288</v>
      </c>
      <c r="B12" s="303"/>
      <c r="C12" s="303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1"/>
      <c r="O12" s="38"/>
      <c r="P12" s="223"/>
      <c r="AB12" s="210" t="s">
        <v>201</v>
      </c>
      <c r="AC12" s="211" t="s">
        <v>731</v>
      </c>
      <c r="AD12" s="6" t="s">
        <v>760</v>
      </c>
      <c r="AE12" s="7" t="s">
        <v>811</v>
      </c>
      <c r="AF12" s="8" t="s">
        <v>799</v>
      </c>
      <c r="AG12" s="7" t="s">
        <v>811</v>
      </c>
      <c r="AP12" s="212"/>
      <c r="AQ12" s="213"/>
      <c r="AR12" s="214"/>
      <c r="AS12" s="215"/>
      <c r="AT12" s="216" t="s">
        <v>332</v>
      </c>
      <c r="AU12" s="217"/>
      <c r="AV12" s="218"/>
      <c r="AW12" s="217"/>
      <c r="AX12" s="222" t="s">
        <v>703</v>
      </c>
      <c r="AY12" s="217"/>
      <c r="AZ12" s="218"/>
      <c r="BA12" s="218"/>
      <c r="BB12" s="220">
        <v>424</v>
      </c>
      <c r="BC12" s="221" t="s">
        <v>167</v>
      </c>
      <c r="BD12" s="214"/>
    </row>
    <row r="13" spans="1:56" s="208" customFormat="1" ht="27.75" customHeight="1" x14ac:dyDescent="0.2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AB13" s="210" t="s">
        <v>202</v>
      </c>
      <c r="AC13" s="211" t="s">
        <v>732</v>
      </c>
      <c r="AD13" s="6" t="s">
        <v>760</v>
      </c>
      <c r="AE13" s="7" t="s">
        <v>812</v>
      </c>
      <c r="AF13" s="8" t="s">
        <v>800</v>
      </c>
      <c r="AG13" s="7" t="s">
        <v>812</v>
      </c>
      <c r="AP13" s="224"/>
      <c r="AQ13" s="225"/>
      <c r="AR13" s="214"/>
      <c r="AS13" s="215"/>
      <c r="AT13" s="216" t="s">
        <v>333</v>
      </c>
      <c r="AU13" s="217"/>
      <c r="AV13" s="218"/>
      <c r="AW13" s="217"/>
      <c r="AX13" s="222" t="s">
        <v>704</v>
      </c>
      <c r="AY13" s="217"/>
      <c r="AZ13" s="218"/>
      <c r="BA13" s="218"/>
      <c r="BB13" s="220">
        <v>425</v>
      </c>
      <c r="BC13" s="221" t="s">
        <v>168</v>
      </c>
      <c r="BD13" s="214"/>
    </row>
    <row r="14" spans="1:56" s="208" customFormat="1" ht="15" customHeight="1" x14ac:dyDescent="0.2">
      <c r="A14" s="301"/>
      <c r="B14" s="300" t="s">
        <v>212</v>
      </c>
      <c r="C14" s="300"/>
      <c r="D14" s="300"/>
      <c r="E14" s="323" t="s">
        <v>2670</v>
      </c>
      <c r="F14" s="334"/>
      <c r="G14" s="334"/>
      <c r="H14" s="334"/>
      <c r="I14" s="334"/>
      <c r="J14" s="334"/>
      <c r="K14" s="334"/>
      <c r="L14" s="334"/>
      <c r="M14" s="334"/>
      <c r="N14" s="324"/>
      <c r="AA14" s="210"/>
      <c r="AB14" s="211"/>
      <c r="AC14" s="6"/>
      <c r="AD14" s="7"/>
      <c r="AE14" s="8"/>
      <c r="AF14" s="7"/>
      <c r="AO14" s="224"/>
      <c r="AP14" s="225"/>
      <c r="AQ14" s="214"/>
      <c r="AR14" s="215"/>
      <c r="AS14" s="216" t="s">
        <v>334</v>
      </c>
      <c r="AT14" s="217"/>
      <c r="AU14" s="218"/>
      <c r="AV14" s="217"/>
      <c r="AW14" s="222" t="s">
        <v>705</v>
      </c>
      <c r="AX14" s="217"/>
      <c r="AY14" s="218"/>
      <c r="AZ14" s="218"/>
      <c r="BA14" s="220">
        <v>426</v>
      </c>
      <c r="BB14" s="221" t="s">
        <v>137</v>
      </c>
      <c r="BC14" s="214"/>
    </row>
    <row r="15" spans="1:56" s="208" customFormat="1" ht="51" customHeight="1" x14ac:dyDescent="0.2">
      <c r="A15" s="301"/>
      <c r="B15" s="300"/>
      <c r="C15" s="300"/>
      <c r="D15" s="300"/>
      <c r="E15" s="310" t="s">
        <v>213</v>
      </c>
      <c r="F15" s="321"/>
      <c r="G15" s="311"/>
      <c r="H15" s="290" t="s">
        <v>2785</v>
      </c>
      <c r="I15" s="290" t="s">
        <v>2647</v>
      </c>
      <c r="J15" s="290" t="s">
        <v>2786</v>
      </c>
      <c r="K15" s="290" t="s">
        <v>2792</v>
      </c>
      <c r="L15" s="323" t="s">
        <v>2668</v>
      </c>
      <c r="M15" s="334"/>
      <c r="N15" s="324"/>
      <c r="AA15" s="210" t="s">
        <v>206</v>
      </c>
      <c r="AB15" s="211" t="s">
        <v>733</v>
      </c>
      <c r="AC15" s="6" t="s">
        <v>760</v>
      </c>
      <c r="AD15" s="7" t="s">
        <v>813</v>
      </c>
      <c r="AE15" s="8" t="s">
        <v>801</v>
      </c>
      <c r="AF15" s="7" t="s">
        <v>813</v>
      </c>
      <c r="AO15" s="226"/>
      <c r="AP15" s="213"/>
      <c r="AQ15" s="214"/>
      <c r="AR15" s="215"/>
      <c r="AS15" s="216" t="s">
        <v>335</v>
      </c>
      <c r="AT15" s="217"/>
      <c r="AU15" s="218"/>
      <c r="AV15" s="217"/>
      <c r="AW15" s="222" t="s">
        <v>706</v>
      </c>
      <c r="AX15" s="217"/>
      <c r="AY15" s="218"/>
      <c r="AZ15" s="218"/>
      <c r="BA15" s="220">
        <v>431</v>
      </c>
      <c r="BB15" s="221" t="s">
        <v>169</v>
      </c>
      <c r="BC15" s="214"/>
    </row>
    <row r="16" spans="1:56" s="208" customFormat="1" ht="24" customHeight="1" x14ac:dyDescent="0.2">
      <c r="A16" s="306">
        <v>1</v>
      </c>
      <c r="B16" s="371"/>
      <c r="C16" s="372"/>
      <c r="D16" s="373"/>
      <c r="E16" s="307"/>
      <c r="F16" s="307"/>
      <c r="G16" s="307"/>
      <c r="H16" s="291"/>
      <c r="I16" s="291"/>
      <c r="J16" s="291"/>
      <c r="K16" s="227"/>
      <c r="L16" s="305"/>
      <c r="M16" s="305"/>
      <c r="N16" s="305"/>
      <c r="AA16" s="210" t="s">
        <v>203</v>
      </c>
      <c r="AB16" s="211" t="s">
        <v>734</v>
      </c>
      <c r="AC16" s="6" t="s">
        <v>760</v>
      </c>
      <c r="AD16" s="7" t="s">
        <v>814</v>
      </c>
      <c r="AE16" s="8" t="s">
        <v>802</v>
      </c>
      <c r="AF16" s="7" t="s">
        <v>814</v>
      </c>
      <c r="AO16" s="228"/>
      <c r="AP16" s="10"/>
      <c r="AQ16" s="214"/>
      <c r="AR16" s="215"/>
      <c r="AS16" s="216" t="s">
        <v>336</v>
      </c>
      <c r="AT16" s="217"/>
      <c r="AU16" s="218"/>
      <c r="AV16" s="217"/>
      <c r="AW16" s="222" t="s">
        <v>707</v>
      </c>
      <c r="AX16" s="217"/>
      <c r="AY16" s="218"/>
      <c r="AZ16" s="218"/>
      <c r="BA16" s="220">
        <v>432</v>
      </c>
      <c r="BB16" s="221" t="s">
        <v>170</v>
      </c>
      <c r="BC16" s="214"/>
    </row>
    <row r="17" spans="1:56" s="208" customFormat="1" ht="24" customHeight="1" x14ac:dyDescent="0.2">
      <c r="A17" s="306"/>
      <c r="B17" s="374"/>
      <c r="C17" s="375"/>
      <c r="D17" s="376"/>
      <c r="E17" s="307"/>
      <c r="F17" s="307"/>
      <c r="G17" s="307"/>
      <c r="H17" s="291"/>
      <c r="I17" s="291"/>
      <c r="J17" s="291"/>
      <c r="K17" s="227"/>
      <c r="L17" s="305"/>
      <c r="M17" s="305"/>
      <c r="N17" s="305"/>
      <c r="AA17" s="210" t="s">
        <v>204</v>
      </c>
      <c r="AB17" s="211" t="s">
        <v>735</v>
      </c>
      <c r="AC17" s="6" t="s">
        <v>760</v>
      </c>
      <c r="AD17" s="7" t="s">
        <v>815</v>
      </c>
      <c r="AE17" s="8" t="s">
        <v>803</v>
      </c>
      <c r="AF17" s="7" t="s">
        <v>815</v>
      </c>
      <c r="AO17" s="228"/>
      <c r="AP17" s="10"/>
      <c r="AQ17" s="214"/>
      <c r="AR17" s="215"/>
      <c r="AS17" s="216" t="s">
        <v>337</v>
      </c>
      <c r="AT17" s="217"/>
      <c r="AU17" s="218"/>
      <c r="AV17" s="217"/>
      <c r="AW17" s="222"/>
      <c r="AX17" s="217"/>
      <c r="AY17" s="218"/>
      <c r="AZ17" s="218"/>
      <c r="BA17" s="220">
        <v>433</v>
      </c>
      <c r="BB17" s="221" t="s">
        <v>171</v>
      </c>
      <c r="BC17" s="214"/>
    </row>
    <row r="18" spans="1:56" s="208" customFormat="1" ht="24" customHeight="1" x14ac:dyDescent="0.2">
      <c r="A18" s="306"/>
      <c r="B18" s="377"/>
      <c r="C18" s="378"/>
      <c r="D18" s="379"/>
      <c r="E18" s="307"/>
      <c r="F18" s="307"/>
      <c r="G18" s="307"/>
      <c r="H18" s="291"/>
      <c r="I18" s="291"/>
      <c r="J18" s="291"/>
      <c r="K18" s="227"/>
      <c r="L18" s="305"/>
      <c r="M18" s="305"/>
      <c r="N18" s="305"/>
      <c r="AA18" s="210" t="s">
        <v>205</v>
      </c>
      <c r="AB18" s="211" t="s">
        <v>736</v>
      </c>
      <c r="AC18" s="6" t="s">
        <v>760</v>
      </c>
      <c r="AD18" s="7" t="s">
        <v>774</v>
      </c>
      <c r="AE18" s="8" t="s">
        <v>804</v>
      </c>
      <c r="AF18" s="7" t="s">
        <v>774</v>
      </c>
      <c r="AO18" s="228"/>
      <c r="AP18" s="10"/>
      <c r="AQ18" s="214"/>
      <c r="AR18" s="215"/>
      <c r="AS18" s="216" t="s">
        <v>338</v>
      </c>
      <c r="AT18" s="217"/>
      <c r="AU18" s="218"/>
      <c r="AV18" s="217"/>
      <c r="AW18" s="222"/>
      <c r="AX18" s="217"/>
      <c r="AY18" s="218"/>
      <c r="AZ18" s="218"/>
      <c r="BA18" s="220">
        <v>434</v>
      </c>
      <c r="BB18" s="221" t="s">
        <v>172</v>
      </c>
      <c r="BC18" s="214"/>
    </row>
    <row r="19" spans="1:56" s="208" customFormat="1" ht="27.75" customHeight="1" x14ac:dyDescent="0.2">
      <c r="A19" s="188"/>
      <c r="B19" s="188"/>
      <c r="C19" s="190"/>
      <c r="D19" s="190"/>
      <c r="E19" s="190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AB19" s="210" t="s">
        <v>196</v>
      </c>
      <c r="AC19" s="229" t="s">
        <v>738</v>
      </c>
      <c r="AD19" s="6" t="s">
        <v>760</v>
      </c>
      <c r="AE19" s="7" t="s">
        <v>775</v>
      </c>
      <c r="AF19" s="8" t="s">
        <v>805</v>
      </c>
      <c r="AG19" s="7" t="s">
        <v>775</v>
      </c>
      <c r="AP19" s="226"/>
      <c r="AQ19" s="213"/>
      <c r="AR19" s="214"/>
      <c r="AS19" s="215"/>
      <c r="AT19" s="216" t="s">
        <v>339</v>
      </c>
      <c r="AU19" s="217"/>
      <c r="AV19" s="218"/>
      <c r="AW19" s="217"/>
      <c r="AX19" s="222"/>
      <c r="AY19" s="217"/>
      <c r="AZ19" s="218"/>
      <c r="BA19" s="218"/>
      <c r="BB19" s="220">
        <v>435</v>
      </c>
      <c r="BC19" s="221" t="s">
        <v>138</v>
      </c>
      <c r="BD19" s="214"/>
    </row>
    <row r="20" spans="1:56" s="208" customFormat="1" ht="15.75" customHeight="1" x14ac:dyDescent="0.2">
      <c r="A20" s="301"/>
      <c r="B20" s="300" t="s">
        <v>212</v>
      </c>
      <c r="C20" s="300"/>
      <c r="D20" s="300"/>
      <c r="E20" s="323" t="s">
        <v>2669</v>
      </c>
      <c r="F20" s="334"/>
      <c r="G20" s="334"/>
      <c r="H20" s="334"/>
      <c r="I20" s="334"/>
      <c r="J20" s="334"/>
      <c r="K20" s="334"/>
      <c r="L20" s="334"/>
      <c r="M20" s="334"/>
      <c r="N20" s="324"/>
      <c r="AA20" s="210"/>
      <c r="AB20" s="229"/>
      <c r="AC20" s="6"/>
      <c r="AD20" s="7"/>
      <c r="AE20" s="8"/>
      <c r="AF20" s="7"/>
      <c r="AO20" s="226"/>
      <c r="AP20" s="213"/>
      <c r="AQ20" s="214"/>
      <c r="AR20" s="215"/>
      <c r="AS20" s="216" t="s">
        <v>340</v>
      </c>
      <c r="AT20" s="217"/>
      <c r="AU20" s="218"/>
      <c r="AV20" s="217"/>
      <c r="AW20" s="222"/>
      <c r="AX20" s="217"/>
      <c r="AY20" s="218"/>
      <c r="AZ20" s="218"/>
      <c r="BA20" s="220">
        <v>441</v>
      </c>
      <c r="BB20" s="221" t="s">
        <v>173</v>
      </c>
      <c r="BC20" s="214"/>
    </row>
    <row r="21" spans="1:56" s="208" customFormat="1" ht="49.5" customHeight="1" x14ac:dyDescent="0.2">
      <c r="A21" s="301"/>
      <c r="B21" s="300"/>
      <c r="C21" s="300"/>
      <c r="D21" s="300"/>
      <c r="E21" s="310" t="s">
        <v>213</v>
      </c>
      <c r="F21" s="321"/>
      <c r="G21" s="311"/>
      <c r="H21" s="290" t="s">
        <v>2785</v>
      </c>
      <c r="I21" s="290" t="s">
        <v>2647</v>
      </c>
      <c r="J21" s="290" t="s">
        <v>2786</v>
      </c>
      <c r="K21" s="290" t="s">
        <v>2792</v>
      </c>
      <c r="L21" s="323" t="s">
        <v>2668</v>
      </c>
      <c r="M21" s="334"/>
      <c r="N21" s="324"/>
      <c r="AB21" s="6" t="s">
        <v>760</v>
      </c>
      <c r="AC21" s="7" t="s">
        <v>816</v>
      </c>
      <c r="AD21" s="8" t="s">
        <v>806</v>
      </c>
      <c r="AE21" s="7" t="s">
        <v>816</v>
      </c>
      <c r="AN21" s="228"/>
      <c r="AO21" s="10"/>
      <c r="AP21" s="214"/>
      <c r="AQ21" s="214"/>
      <c r="AR21" s="230" t="s">
        <v>341</v>
      </c>
      <c r="AS21" s="218"/>
      <c r="AT21" s="218"/>
      <c r="AU21" s="217"/>
      <c r="AV21" s="222"/>
      <c r="AW21" s="217"/>
      <c r="AX21" s="218"/>
      <c r="AY21" s="218"/>
      <c r="AZ21" s="220">
        <v>442</v>
      </c>
      <c r="BA21" s="221" t="s">
        <v>174</v>
      </c>
      <c r="BB21" s="214"/>
    </row>
    <row r="22" spans="1:56" s="208" customFormat="1" ht="24" customHeight="1" x14ac:dyDescent="0.2">
      <c r="A22" s="306">
        <v>2</v>
      </c>
      <c r="B22" s="371"/>
      <c r="C22" s="372"/>
      <c r="D22" s="373"/>
      <c r="E22" s="307"/>
      <c r="F22" s="307"/>
      <c r="G22" s="307"/>
      <c r="H22" s="291"/>
      <c r="I22" s="291"/>
      <c r="J22" s="291"/>
      <c r="K22" s="227"/>
      <c r="L22" s="358"/>
      <c r="M22" s="359"/>
      <c r="N22" s="360"/>
      <c r="AB22" s="6">
        <v>1501</v>
      </c>
      <c r="AC22" s="7" t="s">
        <v>773</v>
      </c>
      <c r="AD22" s="8" t="s">
        <v>817</v>
      </c>
      <c r="AE22" s="7" t="s">
        <v>773</v>
      </c>
      <c r="AN22" s="228"/>
      <c r="AO22" s="10"/>
      <c r="AP22" s="214"/>
      <c r="AQ22" s="214"/>
      <c r="AR22" s="230" t="s">
        <v>342</v>
      </c>
      <c r="AS22" s="218"/>
      <c r="AT22" s="218"/>
      <c r="AU22" s="217"/>
      <c r="AV22" s="231"/>
      <c r="AW22" s="217"/>
      <c r="AX22" s="218"/>
      <c r="AY22" s="218"/>
      <c r="AZ22" s="220">
        <v>443</v>
      </c>
      <c r="BA22" s="221" t="s">
        <v>139</v>
      </c>
      <c r="BB22" s="214"/>
    </row>
    <row r="23" spans="1:56" s="208" customFormat="1" ht="24" customHeight="1" x14ac:dyDescent="0.2">
      <c r="A23" s="306"/>
      <c r="B23" s="374"/>
      <c r="C23" s="375"/>
      <c r="D23" s="376"/>
      <c r="E23" s="307"/>
      <c r="F23" s="307"/>
      <c r="G23" s="307"/>
      <c r="H23" s="291"/>
      <c r="I23" s="291"/>
      <c r="J23" s="291"/>
      <c r="K23" s="227"/>
      <c r="L23" s="358"/>
      <c r="M23" s="359"/>
      <c r="N23" s="360"/>
      <c r="AB23" s="6">
        <v>1501</v>
      </c>
      <c r="AC23" s="7" t="s">
        <v>776</v>
      </c>
      <c r="AD23" s="8" t="s">
        <v>818</v>
      </c>
      <c r="AE23" s="7" t="s">
        <v>776</v>
      </c>
      <c r="AN23" s="226"/>
      <c r="AO23" s="213"/>
      <c r="AP23" s="214"/>
      <c r="AQ23" s="214"/>
      <c r="AR23" s="230" t="s">
        <v>343</v>
      </c>
      <c r="AS23" s="218"/>
      <c r="AT23" s="218"/>
      <c r="AU23" s="217"/>
      <c r="AV23" s="231"/>
      <c r="AW23" s="217"/>
      <c r="AX23" s="218"/>
      <c r="AY23" s="218"/>
      <c r="AZ23" s="220">
        <v>444</v>
      </c>
      <c r="BA23" s="221" t="s">
        <v>140</v>
      </c>
      <c r="BB23" s="214"/>
    </row>
    <row r="24" spans="1:56" s="208" customFormat="1" ht="24" customHeight="1" x14ac:dyDescent="0.2">
      <c r="A24" s="306"/>
      <c r="B24" s="377"/>
      <c r="C24" s="378"/>
      <c r="D24" s="379"/>
      <c r="E24" s="307"/>
      <c r="F24" s="307"/>
      <c r="G24" s="307"/>
      <c r="H24" s="291"/>
      <c r="I24" s="291"/>
      <c r="J24" s="291"/>
      <c r="K24" s="227"/>
      <c r="L24" s="358"/>
      <c r="M24" s="359"/>
      <c r="N24" s="360"/>
      <c r="AB24" s="6">
        <v>1501</v>
      </c>
      <c r="AC24" s="7" t="s">
        <v>807</v>
      </c>
      <c r="AD24" s="8" t="s">
        <v>819</v>
      </c>
      <c r="AE24" s="7" t="s">
        <v>807</v>
      </c>
      <c r="AN24" s="228"/>
      <c r="AO24" s="10"/>
      <c r="AP24" s="214"/>
      <c r="AQ24" s="214"/>
      <c r="AR24" s="230" t="s">
        <v>344</v>
      </c>
      <c r="AS24" s="218"/>
      <c r="AT24" s="218"/>
      <c r="AU24" s="217"/>
      <c r="AV24" s="231"/>
      <c r="AW24" s="217"/>
      <c r="AX24" s="218"/>
      <c r="AY24" s="218"/>
      <c r="AZ24" s="220">
        <v>4511</v>
      </c>
      <c r="BA24" s="221" t="s">
        <v>708</v>
      </c>
      <c r="BB24" s="214"/>
    </row>
    <row r="25" spans="1:56" s="208" customFormat="1" ht="27" customHeight="1" x14ac:dyDescent="0.2">
      <c r="A25" s="188"/>
      <c r="B25" s="188"/>
      <c r="C25" s="190"/>
      <c r="D25" s="190"/>
      <c r="E25" s="190"/>
      <c r="F25" s="188"/>
      <c r="G25" s="188"/>
      <c r="H25" s="188"/>
      <c r="I25" s="188"/>
      <c r="J25" s="188"/>
      <c r="K25" s="188"/>
      <c r="L25" s="188"/>
      <c r="M25" s="188"/>
      <c r="N25" s="188"/>
      <c r="AC25" s="6">
        <v>1501</v>
      </c>
      <c r="AD25" s="7" t="s">
        <v>808</v>
      </c>
      <c r="AE25" s="8" t="s">
        <v>820</v>
      </c>
      <c r="AF25" s="7" t="s">
        <v>808</v>
      </c>
      <c r="AO25" s="228"/>
      <c r="AP25" s="10"/>
      <c r="AQ25" s="214"/>
      <c r="AR25" s="214"/>
      <c r="AS25" s="230" t="s">
        <v>345</v>
      </c>
      <c r="AT25" s="218"/>
      <c r="AU25" s="218"/>
      <c r="AV25" s="217"/>
      <c r="AW25" s="231"/>
      <c r="AX25" s="217"/>
      <c r="AY25" s="218"/>
      <c r="AZ25" s="218"/>
      <c r="BA25" s="220">
        <v>4512</v>
      </c>
      <c r="BB25" s="221" t="s">
        <v>709</v>
      </c>
      <c r="BC25" s="214"/>
    </row>
    <row r="26" spans="1:56" s="208" customFormat="1" ht="15" customHeight="1" x14ac:dyDescent="0.2">
      <c r="A26" s="301"/>
      <c r="B26" s="300" t="s">
        <v>212</v>
      </c>
      <c r="C26" s="300"/>
      <c r="D26" s="300"/>
      <c r="E26" s="323" t="s">
        <v>2642</v>
      </c>
      <c r="F26" s="334"/>
      <c r="G26" s="334"/>
      <c r="H26" s="334"/>
      <c r="I26" s="334"/>
      <c r="J26" s="334"/>
      <c r="K26" s="334"/>
      <c r="L26" s="334"/>
      <c r="M26" s="334"/>
      <c r="N26" s="324"/>
      <c r="AC26" s="6"/>
      <c r="AD26" s="7"/>
      <c r="AE26" s="8"/>
      <c r="AF26" s="7"/>
      <c r="AO26" s="228"/>
      <c r="AP26" s="10"/>
      <c r="AQ26" s="214"/>
      <c r="AR26" s="214"/>
      <c r="AS26" s="230" t="s">
        <v>346</v>
      </c>
      <c r="AT26" s="218"/>
      <c r="AU26" s="218"/>
      <c r="AV26" s="217"/>
      <c r="AW26" s="231"/>
      <c r="AX26" s="217"/>
      <c r="AY26" s="218"/>
      <c r="AZ26" s="218"/>
      <c r="BA26" s="220">
        <v>452</v>
      </c>
      <c r="BB26" s="221" t="s">
        <v>175</v>
      </c>
      <c r="BC26" s="214"/>
    </row>
    <row r="27" spans="1:56" s="208" customFormat="1" ht="52.5" customHeight="1" x14ac:dyDescent="0.2">
      <c r="A27" s="301"/>
      <c r="B27" s="300"/>
      <c r="C27" s="300"/>
      <c r="D27" s="300"/>
      <c r="E27" s="300" t="s">
        <v>213</v>
      </c>
      <c r="F27" s="300"/>
      <c r="G27" s="300"/>
      <c r="H27" s="290" t="s">
        <v>2785</v>
      </c>
      <c r="I27" s="290" t="s">
        <v>2647</v>
      </c>
      <c r="J27" s="290" t="s">
        <v>2786</v>
      </c>
      <c r="K27" s="290" t="s">
        <v>2792</v>
      </c>
      <c r="L27" s="323" t="s">
        <v>2668</v>
      </c>
      <c r="M27" s="334"/>
      <c r="N27" s="324"/>
      <c r="AB27" s="6">
        <v>1501</v>
      </c>
      <c r="AC27" s="7" t="s">
        <v>809</v>
      </c>
      <c r="AD27" s="8" t="s">
        <v>821</v>
      </c>
      <c r="AE27" s="7" t="s">
        <v>809</v>
      </c>
      <c r="AN27" s="228"/>
      <c r="AO27" s="10"/>
      <c r="AP27" s="214"/>
      <c r="AQ27" s="214"/>
      <c r="AR27" s="230" t="s">
        <v>347</v>
      </c>
      <c r="AS27" s="218"/>
      <c r="AT27" s="218"/>
      <c r="AU27" s="217"/>
      <c r="AV27" s="231"/>
      <c r="AW27" s="217"/>
      <c r="AX27" s="218"/>
      <c r="AY27" s="218"/>
      <c r="AZ27" s="220">
        <v>453</v>
      </c>
      <c r="BA27" s="221" t="s">
        <v>176</v>
      </c>
      <c r="BB27" s="214"/>
    </row>
    <row r="28" spans="1:56" s="208" customFormat="1" ht="23.25" customHeight="1" x14ac:dyDescent="0.2">
      <c r="A28" s="306">
        <v>3</v>
      </c>
      <c r="B28" s="371"/>
      <c r="C28" s="372"/>
      <c r="D28" s="373"/>
      <c r="E28" s="307"/>
      <c r="F28" s="307"/>
      <c r="G28" s="307"/>
      <c r="H28" s="291"/>
      <c r="I28" s="291"/>
      <c r="J28" s="291"/>
      <c r="K28" s="291"/>
      <c r="L28" s="358"/>
      <c r="M28" s="359"/>
      <c r="N28" s="360"/>
      <c r="AB28" s="6" t="s">
        <v>741</v>
      </c>
      <c r="AC28" s="232" t="s">
        <v>773</v>
      </c>
      <c r="AD28" s="9" t="s">
        <v>822</v>
      </c>
      <c r="AE28" s="232" t="s">
        <v>773</v>
      </c>
      <c r="AN28" s="226"/>
      <c r="AO28" s="213"/>
      <c r="AP28" s="214"/>
      <c r="AQ28" s="214"/>
      <c r="AR28" s="230" t="s">
        <v>348</v>
      </c>
      <c r="AS28" s="218"/>
      <c r="AT28" s="218"/>
      <c r="AU28" s="217"/>
      <c r="AV28" s="231"/>
      <c r="AW28" s="217"/>
      <c r="AX28" s="218"/>
      <c r="AY28" s="218"/>
      <c r="AZ28" s="220">
        <v>454</v>
      </c>
      <c r="BA28" s="221" t="s">
        <v>141</v>
      </c>
      <c r="BB28" s="214"/>
    </row>
    <row r="29" spans="1:56" s="208" customFormat="1" ht="23.25" customHeight="1" x14ac:dyDescent="0.2">
      <c r="A29" s="306"/>
      <c r="B29" s="374"/>
      <c r="C29" s="375"/>
      <c r="D29" s="376"/>
      <c r="E29" s="307"/>
      <c r="F29" s="307"/>
      <c r="G29" s="307"/>
      <c r="H29" s="291"/>
      <c r="I29" s="291"/>
      <c r="J29" s="291"/>
      <c r="K29" s="291"/>
      <c r="L29" s="358"/>
      <c r="M29" s="359"/>
      <c r="N29" s="360"/>
      <c r="AB29" s="6" t="s">
        <v>741</v>
      </c>
      <c r="AC29" s="232" t="s">
        <v>776</v>
      </c>
      <c r="AD29" s="9" t="s">
        <v>823</v>
      </c>
      <c r="AE29" s="232" t="s">
        <v>776</v>
      </c>
      <c r="AN29" s="226"/>
      <c r="AO29" s="213"/>
      <c r="AP29" s="214"/>
      <c r="AQ29" s="214"/>
      <c r="AR29" s="230" t="s">
        <v>349</v>
      </c>
      <c r="AS29" s="218"/>
      <c r="AT29" s="218"/>
      <c r="AU29" s="217"/>
      <c r="AV29" s="231"/>
      <c r="AW29" s="217"/>
      <c r="AX29" s="218"/>
      <c r="AY29" s="218"/>
      <c r="AZ29" s="220">
        <v>461</v>
      </c>
      <c r="BA29" s="221" t="s">
        <v>142</v>
      </c>
      <c r="BB29" s="214"/>
    </row>
    <row r="30" spans="1:56" s="208" customFormat="1" ht="23.25" customHeight="1" x14ac:dyDescent="0.2">
      <c r="A30" s="306"/>
      <c r="B30" s="377"/>
      <c r="C30" s="378"/>
      <c r="D30" s="379"/>
      <c r="E30" s="307"/>
      <c r="F30" s="307"/>
      <c r="G30" s="307"/>
      <c r="H30" s="291"/>
      <c r="I30" s="291"/>
      <c r="J30" s="291"/>
      <c r="K30" s="291"/>
      <c r="L30" s="358"/>
      <c r="M30" s="359"/>
      <c r="N30" s="360"/>
      <c r="AB30" s="6" t="s">
        <v>728</v>
      </c>
      <c r="AC30" s="7" t="s">
        <v>773</v>
      </c>
      <c r="AD30" s="8" t="s">
        <v>824</v>
      </c>
      <c r="AE30" s="7" t="s">
        <v>773</v>
      </c>
      <c r="AN30" s="226"/>
      <c r="AO30" s="213"/>
      <c r="AP30" s="214"/>
      <c r="AQ30" s="214"/>
      <c r="AR30" s="230" t="s">
        <v>350</v>
      </c>
      <c r="AS30" s="218"/>
      <c r="AT30" s="218"/>
      <c r="AU30" s="217"/>
      <c r="AV30" s="231"/>
      <c r="AW30" s="217"/>
      <c r="AX30" s="218"/>
      <c r="AY30" s="218"/>
      <c r="AZ30" s="220">
        <v>462</v>
      </c>
      <c r="BA30" s="221" t="s">
        <v>143</v>
      </c>
      <c r="BB30" s="214"/>
    </row>
    <row r="31" spans="1:56" s="208" customFormat="1" ht="15" customHeight="1" x14ac:dyDescent="0.2">
      <c r="A31" s="188"/>
      <c r="B31" s="188"/>
      <c r="C31" s="190"/>
      <c r="D31" s="190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355" t="s">
        <v>2779</v>
      </c>
      <c r="Q31" s="355"/>
      <c r="R31" s="355"/>
      <c r="S31" s="355"/>
      <c r="T31" s="355"/>
      <c r="U31" s="355"/>
      <c r="V31" s="355"/>
      <c r="W31" s="192"/>
      <c r="X31" s="192"/>
      <c r="Y31" s="192"/>
      <c r="AD31" s="6" t="s">
        <v>728</v>
      </c>
      <c r="AE31" s="7" t="s">
        <v>776</v>
      </c>
      <c r="AF31" s="8" t="s">
        <v>825</v>
      </c>
      <c r="AG31" s="7" t="s">
        <v>776</v>
      </c>
      <c r="AI31" s="233"/>
      <c r="AP31" s="226"/>
      <c r="AQ31" s="213"/>
      <c r="AR31" s="214"/>
      <c r="AS31" s="214"/>
      <c r="AT31" s="230" t="s">
        <v>351</v>
      </c>
      <c r="AU31" s="218"/>
      <c r="AV31" s="218"/>
      <c r="AW31" s="217"/>
      <c r="AX31" s="231"/>
      <c r="AY31" s="217"/>
      <c r="AZ31" s="218"/>
      <c r="BA31" s="218"/>
      <c r="BB31" s="220">
        <v>4631</v>
      </c>
      <c r="BC31" s="221" t="s">
        <v>144</v>
      </c>
      <c r="BD31" s="214"/>
    </row>
    <row r="32" spans="1:56" s="208" customFormat="1" ht="24" hidden="1" customHeight="1" x14ac:dyDescent="0.2">
      <c r="A32" s="301"/>
      <c r="B32" s="300" t="s">
        <v>212</v>
      </c>
      <c r="C32" s="300"/>
      <c r="D32" s="300"/>
      <c r="E32" s="323" t="s">
        <v>299</v>
      </c>
      <c r="F32" s="334"/>
      <c r="G32" s="334"/>
      <c r="H32" s="334"/>
      <c r="I32" s="334"/>
      <c r="J32" s="334"/>
      <c r="K32" s="334"/>
      <c r="L32" s="334"/>
      <c r="M32" s="334"/>
      <c r="N32" s="324"/>
      <c r="P32" s="355"/>
      <c r="Q32" s="355"/>
      <c r="R32" s="355"/>
      <c r="S32" s="355"/>
      <c r="T32" s="355"/>
      <c r="U32" s="355"/>
      <c r="V32" s="355"/>
      <c r="W32" s="192"/>
      <c r="X32" s="192"/>
      <c r="AC32" s="6"/>
      <c r="AD32" s="7"/>
      <c r="AE32" s="8"/>
      <c r="AF32" s="7"/>
      <c r="AH32" s="233"/>
      <c r="AO32" s="226"/>
      <c r="AP32" s="213"/>
      <c r="AQ32" s="214"/>
      <c r="AR32" s="214"/>
      <c r="AS32" s="230" t="s">
        <v>352</v>
      </c>
      <c r="AT32" s="218"/>
      <c r="AU32" s="218"/>
      <c r="AV32" s="217"/>
      <c r="AW32" s="231"/>
      <c r="AX32" s="217"/>
      <c r="AY32" s="218"/>
      <c r="AZ32" s="218"/>
      <c r="BA32" s="220">
        <v>4632</v>
      </c>
      <c r="BB32" s="221" t="s">
        <v>145</v>
      </c>
      <c r="BC32" s="214"/>
    </row>
    <row r="33" spans="1:56" s="208" customFormat="1" ht="41.25" hidden="1" customHeight="1" x14ac:dyDescent="0.2">
      <c r="A33" s="301"/>
      <c r="B33" s="300"/>
      <c r="C33" s="300"/>
      <c r="D33" s="300"/>
      <c r="E33" s="300" t="s">
        <v>213</v>
      </c>
      <c r="F33" s="300"/>
      <c r="G33" s="300"/>
      <c r="H33" s="290" t="s">
        <v>762</v>
      </c>
      <c r="I33" s="290" t="s">
        <v>763</v>
      </c>
      <c r="J33" s="290" t="s">
        <v>764</v>
      </c>
      <c r="K33" s="290" t="s">
        <v>765</v>
      </c>
      <c r="L33" s="323" t="s">
        <v>214</v>
      </c>
      <c r="M33" s="334"/>
      <c r="N33" s="324"/>
      <c r="P33" s="355"/>
      <c r="Q33" s="355"/>
      <c r="R33" s="355"/>
      <c r="S33" s="355"/>
      <c r="T33" s="355"/>
      <c r="U33" s="355"/>
      <c r="V33" s="355"/>
      <c r="W33" s="192"/>
      <c r="X33" s="192"/>
      <c r="AC33" s="6" t="s">
        <v>728</v>
      </c>
      <c r="AD33" s="7" t="s">
        <v>807</v>
      </c>
      <c r="AE33" s="8" t="s">
        <v>826</v>
      </c>
      <c r="AF33" s="7" t="s">
        <v>807</v>
      </c>
      <c r="AH33" s="9"/>
      <c r="AI33" s="9"/>
      <c r="AO33" s="226"/>
      <c r="AP33" s="213"/>
      <c r="AQ33" s="214"/>
      <c r="AR33" s="214"/>
      <c r="AS33" s="230" t="s">
        <v>353</v>
      </c>
      <c r="AT33" s="218"/>
      <c r="AU33" s="218"/>
      <c r="AV33" s="217"/>
      <c r="AW33" s="231"/>
      <c r="AX33" s="217"/>
      <c r="AY33" s="218"/>
      <c r="AZ33" s="218"/>
      <c r="BA33" s="220">
        <v>464</v>
      </c>
      <c r="BB33" s="221" t="s">
        <v>146</v>
      </c>
      <c r="BC33" s="214"/>
    </row>
    <row r="34" spans="1:56" s="208" customFormat="1" ht="15.75" hidden="1" customHeight="1" x14ac:dyDescent="0.2">
      <c r="A34" s="306">
        <v>4</v>
      </c>
      <c r="B34" s="371"/>
      <c r="C34" s="372"/>
      <c r="D34" s="373"/>
      <c r="E34" s="307"/>
      <c r="F34" s="307"/>
      <c r="G34" s="307"/>
      <c r="H34" s="291"/>
      <c r="I34" s="291"/>
      <c r="J34" s="291"/>
      <c r="K34" s="291"/>
      <c r="L34" s="358"/>
      <c r="M34" s="359"/>
      <c r="N34" s="360"/>
      <c r="P34" s="355"/>
      <c r="Q34" s="355"/>
      <c r="R34" s="355"/>
      <c r="S34" s="355"/>
      <c r="T34" s="355"/>
      <c r="U34" s="355"/>
      <c r="V34" s="355"/>
      <c r="W34" s="192"/>
      <c r="X34" s="192"/>
      <c r="AC34" s="6" t="s">
        <v>737</v>
      </c>
      <c r="AD34" s="7" t="s">
        <v>773</v>
      </c>
      <c r="AE34" s="8" t="s">
        <v>827</v>
      </c>
      <c r="AF34" s="7" t="s">
        <v>773</v>
      </c>
      <c r="AH34" s="9"/>
      <c r="AI34" s="9"/>
      <c r="AO34" s="224"/>
      <c r="AP34" s="225"/>
      <c r="AQ34" s="214"/>
      <c r="AR34" s="214"/>
      <c r="AS34" s="230" t="s">
        <v>354</v>
      </c>
      <c r="AT34" s="218"/>
      <c r="AU34" s="218"/>
      <c r="AV34" s="217"/>
      <c r="AW34" s="231"/>
      <c r="AX34" s="217"/>
      <c r="AY34" s="218"/>
      <c r="AZ34" s="218"/>
      <c r="BA34" s="220">
        <v>465</v>
      </c>
      <c r="BB34" s="221" t="s">
        <v>147</v>
      </c>
      <c r="BC34" s="214"/>
    </row>
    <row r="35" spans="1:56" s="208" customFormat="1" ht="15" hidden="1" customHeight="1" x14ac:dyDescent="0.2">
      <c r="A35" s="306"/>
      <c r="B35" s="374"/>
      <c r="C35" s="375"/>
      <c r="D35" s="376"/>
      <c r="E35" s="307"/>
      <c r="F35" s="307"/>
      <c r="G35" s="307"/>
      <c r="H35" s="291"/>
      <c r="I35" s="291"/>
      <c r="J35" s="291"/>
      <c r="K35" s="291"/>
      <c r="L35" s="358"/>
      <c r="M35" s="359"/>
      <c r="N35" s="360"/>
      <c r="P35" s="355"/>
      <c r="Q35" s="355"/>
      <c r="R35" s="355"/>
      <c r="S35" s="355"/>
      <c r="T35" s="355"/>
      <c r="U35" s="355"/>
      <c r="V35" s="355"/>
      <c r="W35" s="192"/>
      <c r="X35" s="192"/>
      <c r="AC35" s="6" t="s">
        <v>737</v>
      </c>
      <c r="AD35" s="7" t="s">
        <v>776</v>
      </c>
      <c r="AE35" s="8" t="s">
        <v>828</v>
      </c>
      <c r="AF35" s="7" t="s">
        <v>776</v>
      </c>
      <c r="AO35" s="226"/>
      <c r="AP35" s="213"/>
      <c r="AQ35" s="214"/>
      <c r="AR35" s="214"/>
      <c r="AS35" s="230" t="s">
        <v>355</v>
      </c>
      <c r="AT35" s="218"/>
      <c r="AU35" s="218"/>
      <c r="AV35" s="217"/>
      <c r="AW35" s="231"/>
      <c r="AX35" s="217"/>
      <c r="AY35" s="218"/>
      <c r="AZ35" s="218"/>
      <c r="BA35" s="220">
        <v>472</v>
      </c>
      <c r="BB35" s="221" t="s">
        <v>148</v>
      </c>
      <c r="BC35" s="214"/>
    </row>
    <row r="36" spans="1:56" s="208" customFormat="1" ht="15" hidden="1" customHeight="1" x14ac:dyDescent="0.2">
      <c r="A36" s="306"/>
      <c r="B36" s="377"/>
      <c r="C36" s="378"/>
      <c r="D36" s="379"/>
      <c r="E36" s="307"/>
      <c r="F36" s="307"/>
      <c r="G36" s="307"/>
      <c r="H36" s="291"/>
      <c r="I36" s="291"/>
      <c r="J36" s="291"/>
      <c r="K36" s="291"/>
      <c r="L36" s="358"/>
      <c r="M36" s="359"/>
      <c r="N36" s="360"/>
      <c r="P36" s="355"/>
      <c r="Q36" s="355"/>
      <c r="R36" s="355"/>
      <c r="S36" s="355"/>
      <c r="T36" s="355"/>
      <c r="U36" s="355"/>
      <c r="V36" s="355"/>
      <c r="W36" s="192"/>
      <c r="X36" s="192"/>
      <c r="AC36" s="6" t="s">
        <v>737</v>
      </c>
      <c r="AD36" s="7" t="s">
        <v>807</v>
      </c>
      <c r="AE36" s="8" t="s">
        <v>829</v>
      </c>
      <c r="AF36" s="7" t="s">
        <v>807</v>
      </c>
      <c r="AO36" s="226"/>
      <c r="AP36" s="213"/>
      <c r="AQ36" s="214"/>
      <c r="AR36" s="214"/>
      <c r="AS36" s="230" t="s">
        <v>356</v>
      </c>
      <c r="AT36" s="218"/>
      <c r="AU36" s="218"/>
      <c r="AV36" s="217"/>
      <c r="AW36" s="231"/>
      <c r="AX36" s="217"/>
      <c r="AY36" s="218"/>
      <c r="AZ36" s="218"/>
      <c r="BA36" s="220">
        <v>481</v>
      </c>
      <c r="BB36" s="221" t="s">
        <v>177</v>
      </c>
      <c r="BC36" s="214"/>
    </row>
    <row r="37" spans="1:56" s="208" customFormat="1" ht="15" hidden="1" customHeight="1" x14ac:dyDescent="0.2">
      <c r="A37" s="190"/>
      <c r="B37" s="190"/>
      <c r="C37" s="36"/>
      <c r="D37" s="190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355"/>
      <c r="Q37" s="355"/>
      <c r="R37" s="355"/>
      <c r="S37" s="355"/>
      <c r="T37" s="355"/>
      <c r="U37" s="355"/>
      <c r="V37" s="355"/>
      <c r="W37" s="192"/>
      <c r="X37" s="192"/>
      <c r="Y37" s="192"/>
      <c r="AD37" s="6" t="s">
        <v>737</v>
      </c>
      <c r="AE37" s="7" t="s">
        <v>808</v>
      </c>
      <c r="AF37" s="8" t="s">
        <v>830</v>
      </c>
      <c r="AG37" s="7" t="s">
        <v>808</v>
      </c>
      <c r="AP37" s="226"/>
      <c r="AQ37" s="213"/>
      <c r="AR37" s="214"/>
      <c r="AS37" s="214"/>
      <c r="AT37" s="230" t="s">
        <v>357</v>
      </c>
      <c r="AU37" s="218"/>
      <c r="AV37" s="218"/>
      <c r="AW37" s="217"/>
      <c r="AX37" s="231"/>
      <c r="AY37" s="217"/>
      <c r="AZ37" s="218"/>
      <c r="BA37" s="218"/>
      <c r="BB37" s="220">
        <v>482</v>
      </c>
      <c r="BC37" s="221" t="s">
        <v>178</v>
      </c>
      <c r="BD37" s="214"/>
    </row>
    <row r="38" spans="1:56" s="208" customFormat="1" ht="15" hidden="1" customHeight="1" x14ac:dyDescent="0.2">
      <c r="A38" s="301"/>
      <c r="B38" s="300" t="s">
        <v>212</v>
      </c>
      <c r="C38" s="300"/>
      <c r="D38" s="300"/>
      <c r="E38" s="323" t="s">
        <v>299</v>
      </c>
      <c r="F38" s="334"/>
      <c r="G38" s="334"/>
      <c r="H38" s="334"/>
      <c r="I38" s="334"/>
      <c r="J38" s="334"/>
      <c r="K38" s="334"/>
      <c r="L38" s="334"/>
      <c r="M38" s="334"/>
      <c r="N38" s="324"/>
      <c r="P38" s="355"/>
      <c r="Q38" s="355"/>
      <c r="R38" s="355"/>
      <c r="S38" s="355"/>
      <c r="T38" s="355"/>
      <c r="U38" s="355"/>
      <c r="V38" s="355"/>
      <c r="W38" s="192"/>
      <c r="X38" s="192"/>
      <c r="AC38" s="6"/>
      <c r="AD38" s="7"/>
      <c r="AE38" s="8"/>
      <c r="AF38" s="7"/>
      <c r="AO38" s="226"/>
      <c r="AP38" s="213"/>
      <c r="AQ38" s="214"/>
      <c r="AR38" s="214"/>
      <c r="AS38" s="230" t="s">
        <v>358</v>
      </c>
      <c r="AT38" s="218"/>
      <c r="AU38" s="218"/>
      <c r="AV38" s="217"/>
      <c r="AW38" s="231"/>
      <c r="AX38" s="217"/>
      <c r="AY38" s="218"/>
      <c r="AZ38" s="218"/>
      <c r="BA38" s="220">
        <v>483</v>
      </c>
      <c r="BB38" s="221" t="s">
        <v>179</v>
      </c>
      <c r="BC38" s="214"/>
    </row>
    <row r="39" spans="1:56" s="208" customFormat="1" ht="43.5" hidden="1" customHeight="1" x14ac:dyDescent="0.2">
      <c r="A39" s="301"/>
      <c r="B39" s="300"/>
      <c r="C39" s="300"/>
      <c r="D39" s="300"/>
      <c r="E39" s="300" t="s">
        <v>213</v>
      </c>
      <c r="F39" s="300"/>
      <c r="G39" s="300"/>
      <c r="H39" s="290" t="s">
        <v>762</v>
      </c>
      <c r="I39" s="290" t="s">
        <v>763</v>
      </c>
      <c r="J39" s="290" t="s">
        <v>764</v>
      </c>
      <c r="K39" s="290" t="s">
        <v>765</v>
      </c>
      <c r="L39" s="323" t="s">
        <v>214</v>
      </c>
      <c r="M39" s="334"/>
      <c r="N39" s="324"/>
      <c r="P39" s="355"/>
      <c r="Q39" s="355"/>
      <c r="R39" s="355"/>
      <c r="S39" s="355"/>
      <c r="T39" s="355"/>
      <c r="U39" s="355"/>
      <c r="V39" s="355"/>
      <c r="W39" s="192"/>
      <c r="X39" s="192"/>
      <c r="AC39" s="6" t="s">
        <v>729</v>
      </c>
      <c r="AD39" s="232" t="s">
        <v>773</v>
      </c>
      <c r="AE39" s="10" t="s">
        <v>831</v>
      </c>
      <c r="AF39" s="232" t="s">
        <v>773</v>
      </c>
      <c r="AO39" s="226"/>
      <c r="AP39" s="213"/>
      <c r="AQ39" s="214"/>
      <c r="AR39" s="214"/>
      <c r="AS39" s="230" t="s">
        <v>359</v>
      </c>
      <c r="AT39" s="218"/>
      <c r="AU39" s="218"/>
      <c r="AV39" s="217"/>
      <c r="AW39" s="231"/>
      <c r="AX39" s="217"/>
      <c r="AY39" s="218"/>
      <c r="AZ39" s="218"/>
      <c r="BA39" s="220">
        <v>484</v>
      </c>
      <c r="BB39" s="221" t="s">
        <v>180</v>
      </c>
      <c r="BC39" s="214"/>
    </row>
    <row r="40" spans="1:56" s="208" customFormat="1" ht="23.25" hidden="1" customHeight="1" x14ac:dyDescent="0.2">
      <c r="A40" s="306">
        <v>5</v>
      </c>
      <c r="B40" s="371"/>
      <c r="C40" s="372"/>
      <c r="D40" s="373"/>
      <c r="E40" s="307"/>
      <c r="F40" s="307"/>
      <c r="G40" s="307"/>
      <c r="H40" s="291"/>
      <c r="I40" s="291"/>
      <c r="J40" s="291"/>
      <c r="K40" s="291"/>
      <c r="L40" s="358"/>
      <c r="M40" s="359"/>
      <c r="N40" s="360"/>
      <c r="P40" s="355"/>
      <c r="Q40" s="355"/>
      <c r="R40" s="355"/>
      <c r="S40" s="355"/>
      <c r="T40" s="355"/>
      <c r="U40" s="355"/>
      <c r="V40" s="355"/>
      <c r="W40" s="192"/>
      <c r="X40" s="192"/>
      <c r="AC40" s="6" t="s">
        <v>729</v>
      </c>
      <c r="AD40" s="232" t="s">
        <v>776</v>
      </c>
      <c r="AE40" s="10" t="s">
        <v>832</v>
      </c>
      <c r="AF40" s="232" t="s">
        <v>776</v>
      </c>
      <c r="AO40" s="226"/>
      <c r="AP40" s="213"/>
      <c r="AQ40" s="214"/>
      <c r="AR40" s="214"/>
      <c r="AS40" s="230" t="s">
        <v>360</v>
      </c>
      <c r="AT40" s="218"/>
      <c r="AU40" s="218"/>
      <c r="AV40" s="217"/>
      <c r="AW40" s="231"/>
      <c r="AX40" s="217"/>
      <c r="AY40" s="218"/>
      <c r="AZ40" s="218"/>
      <c r="BA40" s="220">
        <v>485</v>
      </c>
      <c r="BB40" s="221" t="s">
        <v>181</v>
      </c>
      <c r="BC40" s="214"/>
    </row>
    <row r="41" spans="1:56" s="208" customFormat="1" ht="18" hidden="1" customHeight="1" x14ac:dyDescent="0.2">
      <c r="A41" s="306"/>
      <c r="B41" s="374"/>
      <c r="C41" s="375"/>
      <c r="D41" s="376"/>
      <c r="E41" s="307"/>
      <c r="F41" s="307"/>
      <c r="G41" s="307"/>
      <c r="H41" s="291"/>
      <c r="I41" s="291"/>
      <c r="J41" s="291"/>
      <c r="K41" s="291"/>
      <c r="L41" s="358"/>
      <c r="M41" s="359"/>
      <c r="N41" s="360"/>
      <c r="P41" s="355"/>
      <c r="Q41" s="355"/>
      <c r="R41" s="355"/>
      <c r="S41" s="355"/>
      <c r="T41" s="355"/>
      <c r="U41" s="355"/>
      <c r="V41" s="355"/>
      <c r="W41" s="192"/>
      <c r="X41" s="192"/>
      <c r="AC41" s="6" t="s">
        <v>730</v>
      </c>
      <c r="AD41" s="7" t="s">
        <v>773</v>
      </c>
      <c r="AE41" s="8" t="s">
        <v>833</v>
      </c>
      <c r="AF41" s="7" t="s">
        <v>773</v>
      </c>
      <c r="AO41" s="224"/>
      <c r="AP41" s="225"/>
      <c r="AQ41" s="214"/>
      <c r="AR41" s="214"/>
      <c r="AS41" s="230" t="s">
        <v>361</v>
      </c>
      <c r="AT41" s="218"/>
      <c r="AU41" s="218"/>
      <c r="AV41" s="217"/>
      <c r="AW41" s="231"/>
      <c r="AX41" s="217"/>
      <c r="AY41" s="218"/>
      <c r="AZ41" s="218"/>
      <c r="BA41" s="220">
        <v>489</v>
      </c>
      <c r="BB41" s="221" t="s">
        <v>149</v>
      </c>
      <c r="BC41" s="214"/>
    </row>
    <row r="42" spans="1:56" s="208" customFormat="1" ht="15" hidden="1" customHeight="1" x14ac:dyDescent="0.2">
      <c r="A42" s="306"/>
      <c r="B42" s="377"/>
      <c r="C42" s="378"/>
      <c r="D42" s="379"/>
      <c r="E42" s="307"/>
      <c r="F42" s="307"/>
      <c r="G42" s="307"/>
      <c r="H42" s="291"/>
      <c r="I42" s="291"/>
      <c r="J42" s="291"/>
      <c r="K42" s="291"/>
      <c r="L42" s="358"/>
      <c r="M42" s="359"/>
      <c r="N42" s="360"/>
      <c r="P42" s="355"/>
      <c r="Q42" s="355"/>
      <c r="R42" s="355"/>
      <c r="S42" s="355"/>
      <c r="T42" s="355"/>
      <c r="U42" s="355"/>
      <c r="V42" s="355"/>
      <c r="W42" s="192"/>
      <c r="X42" s="192"/>
      <c r="AC42" s="6" t="s">
        <v>731</v>
      </c>
      <c r="AD42" s="6" t="s">
        <v>773</v>
      </c>
      <c r="AE42" s="11" t="s">
        <v>834</v>
      </c>
      <c r="AF42" s="6" t="s">
        <v>773</v>
      </c>
      <c r="AO42" s="226"/>
      <c r="AP42" s="213"/>
      <c r="AQ42" s="214"/>
      <c r="AR42" s="214"/>
      <c r="AS42" s="230" t="s">
        <v>362</v>
      </c>
      <c r="AT42" s="218"/>
      <c r="AU42" s="218"/>
      <c r="AV42" s="217"/>
      <c r="AW42" s="231"/>
      <c r="AX42" s="217"/>
      <c r="AY42" s="218"/>
      <c r="AZ42" s="218"/>
      <c r="BA42" s="220">
        <v>494</v>
      </c>
      <c r="BB42" s="234" t="s">
        <v>150</v>
      </c>
      <c r="BC42" s="214"/>
    </row>
    <row r="43" spans="1:56" s="208" customFormat="1" ht="15" customHeight="1" x14ac:dyDescent="0.2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355"/>
      <c r="Q43" s="355"/>
      <c r="R43" s="355"/>
      <c r="S43" s="355"/>
      <c r="T43" s="355"/>
      <c r="U43" s="355"/>
      <c r="V43" s="355"/>
      <c r="W43" s="192"/>
      <c r="X43" s="192"/>
      <c r="Y43" s="192"/>
      <c r="AD43" s="6" t="s">
        <v>732</v>
      </c>
      <c r="AE43" s="6" t="s">
        <v>773</v>
      </c>
      <c r="AF43" s="11" t="s">
        <v>835</v>
      </c>
      <c r="AG43" s="6" t="s">
        <v>773</v>
      </c>
      <c r="AP43" s="226"/>
      <c r="AQ43" s="213"/>
      <c r="AR43" s="214"/>
      <c r="AS43" s="214"/>
      <c r="AT43" s="230" t="s">
        <v>363</v>
      </c>
      <c r="AU43" s="218"/>
      <c r="AV43" s="218"/>
      <c r="AW43" s="217"/>
      <c r="AX43" s="231"/>
      <c r="AY43" s="217"/>
      <c r="AZ43" s="218"/>
      <c r="BA43" s="218"/>
      <c r="BB43" s="220">
        <v>495</v>
      </c>
      <c r="BC43" s="234" t="s">
        <v>151</v>
      </c>
      <c r="BD43" s="214"/>
    </row>
    <row r="44" spans="1:56" s="208" customFormat="1" ht="30" customHeight="1" x14ac:dyDescent="0.2">
      <c r="A44" s="395" t="s">
        <v>777</v>
      </c>
      <c r="B44" s="395" t="s">
        <v>103</v>
      </c>
      <c r="C44" s="397" t="s">
        <v>102</v>
      </c>
      <c r="D44" s="398"/>
      <c r="E44" s="323" t="s">
        <v>2787</v>
      </c>
      <c r="F44" s="324"/>
      <c r="G44" s="323" t="s">
        <v>2646</v>
      </c>
      <c r="H44" s="324"/>
      <c r="I44" s="323" t="s">
        <v>2788</v>
      </c>
      <c r="J44" s="324"/>
      <c r="K44" s="323" t="s">
        <v>2793</v>
      </c>
      <c r="L44" s="324"/>
      <c r="M44" s="300" t="s">
        <v>2794</v>
      </c>
      <c r="N44" s="300"/>
      <c r="S44" s="214"/>
      <c r="T44" s="214"/>
      <c r="AC44" s="6" t="s">
        <v>735</v>
      </c>
      <c r="AD44" s="235" t="s">
        <v>773</v>
      </c>
      <c r="AE44" s="12" t="s">
        <v>836</v>
      </c>
      <c r="AF44" s="235" t="s">
        <v>773</v>
      </c>
      <c r="AO44" s="226"/>
      <c r="AP44" s="213"/>
      <c r="AQ44" s="214"/>
      <c r="AR44" s="214"/>
      <c r="AS44" s="230" t="s">
        <v>364</v>
      </c>
      <c r="AT44" s="218"/>
      <c r="AU44" s="218"/>
      <c r="AV44" s="217"/>
      <c r="AW44" s="231"/>
      <c r="AX44" s="217"/>
      <c r="AY44" s="218"/>
      <c r="AZ44" s="218"/>
      <c r="BA44" s="220">
        <v>496</v>
      </c>
      <c r="BB44" s="234" t="s">
        <v>152</v>
      </c>
      <c r="BC44" s="214"/>
    </row>
    <row r="45" spans="1:56" s="208" customFormat="1" ht="38.25" x14ac:dyDescent="0.2">
      <c r="A45" s="396"/>
      <c r="B45" s="396"/>
      <c r="C45" s="399"/>
      <c r="D45" s="400"/>
      <c r="E45" s="290" t="s">
        <v>2639</v>
      </c>
      <c r="F45" s="290" t="s">
        <v>2640</v>
      </c>
      <c r="G45" s="290" t="s">
        <v>2639</v>
      </c>
      <c r="H45" s="290" t="s">
        <v>2640</v>
      </c>
      <c r="I45" s="290" t="s">
        <v>2639</v>
      </c>
      <c r="J45" s="290" t="s">
        <v>2640</v>
      </c>
      <c r="K45" s="290" t="s">
        <v>2639</v>
      </c>
      <c r="L45" s="290" t="s">
        <v>2640</v>
      </c>
      <c r="M45" s="290" t="s">
        <v>2639</v>
      </c>
      <c r="N45" s="290" t="s">
        <v>2640</v>
      </c>
      <c r="S45" s="214"/>
      <c r="T45" s="214"/>
      <c r="AC45" s="6"/>
      <c r="AD45" s="235"/>
      <c r="AE45" s="12"/>
      <c r="AF45" s="235"/>
      <c r="AO45" s="226"/>
      <c r="AP45" s="213"/>
      <c r="AQ45" s="214"/>
      <c r="AR45" s="214"/>
      <c r="AS45" s="230"/>
      <c r="AT45" s="218"/>
      <c r="AU45" s="218"/>
      <c r="AV45" s="217"/>
      <c r="AW45" s="231"/>
      <c r="AX45" s="217"/>
      <c r="AY45" s="218"/>
      <c r="AZ45" s="218"/>
      <c r="BA45" s="220"/>
      <c r="BB45" s="234"/>
      <c r="BC45" s="214"/>
    </row>
    <row r="46" spans="1:56" s="208" customFormat="1" ht="26.25" customHeight="1" x14ac:dyDescent="0.2">
      <c r="A46" s="269" t="s">
        <v>778</v>
      </c>
      <c r="B46" s="270">
        <v>411000</v>
      </c>
      <c r="C46" s="302" t="str">
        <f>IF(B46="","",VLOOKUP(B46,Упутство!$BE$2:$BF$1700,2,FALSE))</f>
        <v xml:space="preserve">Плате, додаци и накнаде запослених (зараде)                                                                 </v>
      </c>
      <c r="D46" s="304"/>
      <c r="E46" s="271">
        <f>SUM(E47:E49)</f>
        <v>0</v>
      </c>
      <c r="F46" s="271">
        <f t="shared" ref="F46:K46" si="0">SUM(F47:F49)</f>
        <v>0</v>
      </c>
      <c r="G46" s="271">
        <f t="shared" si="0"/>
        <v>0</v>
      </c>
      <c r="H46" s="271">
        <f t="shared" si="0"/>
        <v>0</v>
      </c>
      <c r="I46" s="271">
        <f t="shared" si="0"/>
        <v>0</v>
      </c>
      <c r="J46" s="271">
        <f t="shared" si="0"/>
        <v>0</v>
      </c>
      <c r="K46" s="271">
        <f t="shared" si="0"/>
        <v>0</v>
      </c>
      <c r="L46" s="271">
        <f>SUM(L47:L49)</f>
        <v>0</v>
      </c>
      <c r="M46" s="271">
        <f>SUM(G46,I46,K46)</f>
        <v>0</v>
      </c>
      <c r="N46" s="273">
        <f>SUM(H46,J46,L46)</f>
        <v>0</v>
      </c>
      <c r="S46" s="237"/>
      <c r="T46" s="214"/>
      <c r="AC46" s="6" t="s">
        <v>735</v>
      </c>
      <c r="AD46" s="235" t="s">
        <v>776</v>
      </c>
      <c r="AE46" s="12" t="s">
        <v>837</v>
      </c>
      <c r="AF46" s="235" t="s">
        <v>776</v>
      </c>
      <c r="AO46" s="226"/>
      <c r="AP46" s="213"/>
      <c r="AQ46" s="214"/>
      <c r="AR46" s="214"/>
      <c r="AS46" s="230" t="s">
        <v>365</v>
      </c>
      <c r="AT46" s="218"/>
      <c r="AU46" s="218"/>
      <c r="AV46" s="217"/>
      <c r="AW46" s="231"/>
      <c r="AX46" s="217"/>
      <c r="AY46" s="218"/>
      <c r="AZ46" s="218"/>
      <c r="BA46" s="220">
        <v>499</v>
      </c>
      <c r="BB46" s="234" t="s">
        <v>153</v>
      </c>
      <c r="BC46" s="214"/>
    </row>
    <row r="47" spans="1:56" s="208" customFormat="1" ht="15.75" customHeight="1" x14ac:dyDescent="0.2">
      <c r="A47" s="195" t="s">
        <v>779</v>
      </c>
      <c r="B47" s="236"/>
      <c r="C47" s="356" t="str">
        <f>IF(B47="","",VLOOKUP(B47,Упутство!$BE$2:$BF$1700,2,FALSE))</f>
        <v/>
      </c>
      <c r="D47" s="357"/>
      <c r="E47" s="250"/>
      <c r="F47" s="250"/>
      <c r="G47" s="250"/>
      <c r="H47" s="250"/>
      <c r="I47" s="250"/>
      <c r="J47" s="250"/>
      <c r="K47" s="250"/>
      <c r="L47" s="250"/>
      <c r="M47" s="250">
        <f t="shared" ref="M47:N174" si="1">SUM(G47,I47,K47)</f>
        <v>0</v>
      </c>
      <c r="N47" s="274">
        <f t="shared" si="1"/>
        <v>0</v>
      </c>
      <c r="S47" s="237"/>
      <c r="T47" s="214"/>
      <c r="AC47" s="6" t="s">
        <v>736</v>
      </c>
      <c r="AD47" s="7" t="s">
        <v>773</v>
      </c>
      <c r="AE47" s="8" t="s">
        <v>838</v>
      </c>
      <c r="AF47" s="7" t="s">
        <v>773</v>
      </c>
      <c r="AO47" s="226"/>
      <c r="AP47" s="213"/>
      <c r="AQ47" s="214"/>
      <c r="AR47" s="214"/>
      <c r="AS47" s="230" t="s">
        <v>366</v>
      </c>
      <c r="AT47" s="218"/>
      <c r="AU47" s="218"/>
      <c r="AV47" s="217"/>
      <c r="AW47" s="231"/>
      <c r="AX47" s="217"/>
      <c r="AY47" s="218"/>
      <c r="AZ47" s="218"/>
      <c r="BA47" s="220">
        <v>511</v>
      </c>
      <c r="BB47" s="238" t="s">
        <v>182</v>
      </c>
      <c r="BC47" s="214"/>
    </row>
    <row r="48" spans="1:56" s="208" customFormat="1" ht="15.75" customHeight="1" x14ac:dyDescent="0.2">
      <c r="A48" s="195" t="s">
        <v>780</v>
      </c>
      <c r="B48" s="236"/>
      <c r="C48" s="356" t="str">
        <f>IF(B48="","",VLOOKUP(B48,Упутство!$BE$2:$BF$1700,2,FALSE))</f>
        <v/>
      </c>
      <c r="D48" s="357"/>
      <c r="E48" s="250"/>
      <c r="F48" s="250"/>
      <c r="G48" s="250"/>
      <c r="H48" s="250"/>
      <c r="I48" s="250"/>
      <c r="J48" s="250"/>
      <c r="K48" s="250"/>
      <c r="L48" s="250"/>
      <c r="M48" s="250">
        <f t="shared" si="1"/>
        <v>0</v>
      </c>
      <c r="N48" s="274">
        <f t="shared" si="1"/>
        <v>0</v>
      </c>
      <c r="S48" s="214"/>
      <c r="T48" s="214"/>
      <c r="AC48" s="6" t="s">
        <v>736</v>
      </c>
      <c r="AD48" s="7" t="s">
        <v>776</v>
      </c>
      <c r="AE48" s="8" t="s">
        <v>839</v>
      </c>
      <c r="AF48" s="7" t="s">
        <v>776</v>
      </c>
      <c r="AO48" s="224"/>
      <c r="AP48" s="225"/>
      <c r="AQ48" s="214"/>
      <c r="AR48" s="214"/>
      <c r="AS48" s="230" t="s">
        <v>367</v>
      </c>
      <c r="AT48" s="218"/>
      <c r="AU48" s="218"/>
      <c r="AV48" s="217"/>
      <c r="AW48" s="231"/>
      <c r="AX48" s="217"/>
      <c r="AY48" s="218"/>
      <c r="AZ48" s="218"/>
      <c r="BA48" s="220">
        <v>512</v>
      </c>
      <c r="BB48" s="238" t="s">
        <v>183</v>
      </c>
      <c r="BC48" s="214"/>
    </row>
    <row r="49" spans="1:55" s="208" customFormat="1" ht="15.75" customHeight="1" x14ac:dyDescent="0.2">
      <c r="A49" s="195" t="s">
        <v>781</v>
      </c>
      <c r="B49" s="236"/>
      <c r="C49" s="356" t="str">
        <f>IF(B49="","",VLOOKUP(B49,Упутство!$BE$2:$BF$1700,2,FALSE))</f>
        <v/>
      </c>
      <c r="D49" s="357"/>
      <c r="E49" s="250"/>
      <c r="F49" s="250"/>
      <c r="G49" s="250"/>
      <c r="H49" s="250"/>
      <c r="I49" s="250"/>
      <c r="J49" s="250"/>
      <c r="K49" s="250"/>
      <c r="L49" s="250"/>
      <c r="M49" s="250">
        <f t="shared" si="1"/>
        <v>0</v>
      </c>
      <c r="N49" s="274">
        <f t="shared" si="1"/>
        <v>0</v>
      </c>
      <c r="S49" s="214"/>
      <c r="T49" s="214"/>
      <c r="AC49" s="6"/>
      <c r="AD49" s="7"/>
      <c r="AE49" s="8"/>
      <c r="AF49" s="7"/>
      <c r="AO49" s="224"/>
      <c r="AP49" s="225"/>
      <c r="AQ49" s="214"/>
      <c r="AR49" s="214"/>
      <c r="AS49" s="230"/>
      <c r="AT49" s="218"/>
      <c r="AU49" s="218"/>
      <c r="AV49" s="217"/>
      <c r="AW49" s="231"/>
      <c r="AX49" s="217"/>
      <c r="AY49" s="218"/>
      <c r="AZ49" s="218"/>
      <c r="BA49" s="220"/>
      <c r="BB49" s="238"/>
      <c r="BC49" s="214"/>
    </row>
    <row r="50" spans="1:55" s="208" customFormat="1" ht="22.5" customHeight="1" x14ac:dyDescent="0.2">
      <c r="A50" s="269" t="s">
        <v>782</v>
      </c>
      <c r="B50" s="270">
        <v>412000</v>
      </c>
      <c r="C50" s="302" t="str">
        <f>IF(B50="","",VLOOKUP(B50,Упутство!$BE$2:$BF$1700,2,FALSE))</f>
        <v xml:space="preserve">Социјални доприноси на терет послодавца                                                                  </v>
      </c>
      <c r="D50" s="304"/>
      <c r="E50" s="271">
        <f>SUM(E51:E53)</f>
        <v>0</v>
      </c>
      <c r="F50" s="271">
        <f t="shared" ref="F50:L50" si="2">SUM(F51:F53)</f>
        <v>0</v>
      </c>
      <c r="G50" s="271">
        <f t="shared" si="2"/>
        <v>0</v>
      </c>
      <c r="H50" s="271">
        <f t="shared" si="2"/>
        <v>0</v>
      </c>
      <c r="I50" s="271">
        <f t="shared" si="2"/>
        <v>0</v>
      </c>
      <c r="J50" s="271">
        <f t="shared" si="2"/>
        <v>0</v>
      </c>
      <c r="K50" s="271">
        <f t="shared" si="2"/>
        <v>0</v>
      </c>
      <c r="L50" s="271">
        <f t="shared" si="2"/>
        <v>0</v>
      </c>
      <c r="M50" s="271">
        <f t="shared" si="1"/>
        <v>0</v>
      </c>
      <c r="N50" s="273">
        <f t="shared" si="1"/>
        <v>0</v>
      </c>
      <c r="S50" s="214"/>
      <c r="T50" s="214"/>
      <c r="AC50" s="6" t="s">
        <v>736</v>
      </c>
      <c r="AD50" s="7" t="s">
        <v>807</v>
      </c>
      <c r="AE50" s="8" t="s">
        <v>840</v>
      </c>
      <c r="AF50" s="7" t="s">
        <v>807</v>
      </c>
      <c r="AG50" s="239"/>
      <c r="AH50" s="239"/>
      <c r="AI50" s="239"/>
      <c r="AO50" s="226"/>
      <c r="AP50" s="213"/>
      <c r="AQ50" s="214"/>
      <c r="AR50" s="214"/>
      <c r="AS50" s="230" t="s">
        <v>368</v>
      </c>
      <c r="AT50" s="218"/>
      <c r="AU50" s="218"/>
      <c r="AV50" s="217"/>
      <c r="AW50" s="240"/>
      <c r="AX50" s="217"/>
      <c r="AY50" s="218"/>
      <c r="AZ50" s="218"/>
      <c r="BA50" s="220">
        <v>513</v>
      </c>
      <c r="BB50" s="238" t="s">
        <v>184</v>
      </c>
      <c r="BC50" s="214"/>
    </row>
    <row r="51" spans="1:55" s="208" customFormat="1" ht="15.75" hidden="1" customHeight="1" x14ac:dyDescent="0.2">
      <c r="A51" s="195" t="s">
        <v>783</v>
      </c>
      <c r="B51" s="236"/>
      <c r="C51" s="356" t="str">
        <f>IF(B51="","",VLOOKUP(B51,Упутство!$BE$2:$BF$1700,2,FALSE))</f>
        <v/>
      </c>
      <c r="D51" s="357"/>
      <c r="E51" s="250"/>
      <c r="F51" s="250"/>
      <c r="G51" s="250"/>
      <c r="H51" s="250"/>
      <c r="I51" s="250"/>
      <c r="J51" s="250"/>
      <c r="K51" s="250"/>
      <c r="L51" s="250"/>
      <c r="M51" s="250">
        <f t="shared" si="1"/>
        <v>0</v>
      </c>
      <c r="N51" s="274">
        <f t="shared" si="1"/>
        <v>0</v>
      </c>
      <c r="P51" s="355" t="s">
        <v>2778</v>
      </c>
      <c r="Q51" s="355"/>
      <c r="R51" s="355"/>
      <c r="S51" s="355"/>
      <c r="T51" s="355"/>
      <c r="U51" s="355"/>
      <c r="V51" s="355"/>
      <c r="W51" s="355"/>
      <c r="X51" s="192"/>
      <c r="AC51" s="6" t="s">
        <v>738</v>
      </c>
      <c r="AD51" s="7" t="s">
        <v>773</v>
      </c>
      <c r="AE51" s="8" t="s">
        <v>841</v>
      </c>
      <c r="AF51" s="7" t="s">
        <v>773</v>
      </c>
      <c r="AG51" s="239"/>
      <c r="AH51" s="239"/>
      <c r="AI51" s="239"/>
      <c r="AO51" s="228"/>
      <c r="AP51" s="10"/>
      <c r="AQ51" s="214"/>
      <c r="AR51" s="214"/>
      <c r="AS51" s="230" t="s">
        <v>369</v>
      </c>
      <c r="AT51" s="218"/>
      <c r="AU51" s="218"/>
      <c r="AV51" s="217"/>
      <c r="AW51" s="240"/>
      <c r="AX51" s="217"/>
      <c r="AY51" s="218"/>
      <c r="AZ51" s="218"/>
      <c r="BA51" s="220">
        <v>514</v>
      </c>
      <c r="BB51" s="238" t="s">
        <v>185</v>
      </c>
      <c r="BC51" s="214"/>
    </row>
    <row r="52" spans="1:55" s="208" customFormat="1" ht="15.75" hidden="1" customHeight="1" x14ac:dyDescent="0.2">
      <c r="A52" s="195" t="s">
        <v>784</v>
      </c>
      <c r="B52" s="236"/>
      <c r="C52" s="356" t="str">
        <f>IF(B52="","",VLOOKUP(B52,Упутство!$BE$2:$BF$1700,2,FALSE))</f>
        <v/>
      </c>
      <c r="D52" s="357"/>
      <c r="E52" s="250"/>
      <c r="F52" s="250"/>
      <c r="G52" s="250"/>
      <c r="H52" s="250"/>
      <c r="I52" s="250"/>
      <c r="J52" s="250"/>
      <c r="K52" s="250"/>
      <c r="L52" s="250"/>
      <c r="M52" s="250">
        <f t="shared" si="1"/>
        <v>0</v>
      </c>
      <c r="N52" s="274">
        <f t="shared" si="1"/>
        <v>0</v>
      </c>
      <c r="P52" s="355"/>
      <c r="Q52" s="355"/>
      <c r="R52" s="355"/>
      <c r="S52" s="355"/>
      <c r="T52" s="355"/>
      <c r="U52" s="355"/>
      <c r="V52" s="355"/>
      <c r="W52" s="355"/>
      <c r="X52" s="192"/>
      <c r="AC52" s="6" t="s">
        <v>738</v>
      </c>
      <c r="AD52" s="7" t="s">
        <v>776</v>
      </c>
      <c r="AE52" s="8" t="s">
        <v>842</v>
      </c>
      <c r="AF52" s="7" t="s">
        <v>776</v>
      </c>
      <c r="AO52" s="228"/>
      <c r="AP52" s="10"/>
      <c r="AQ52" s="214"/>
      <c r="AR52" s="214"/>
      <c r="AS52" s="230" t="s">
        <v>370</v>
      </c>
      <c r="AT52" s="218"/>
      <c r="AU52" s="218"/>
      <c r="AV52" s="217"/>
      <c r="AW52" s="240"/>
      <c r="AX52" s="217"/>
      <c r="AY52" s="218"/>
      <c r="AZ52" s="218"/>
      <c r="BA52" s="220">
        <v>515</v>
      </c>
      <c r="BB52" s="234" t="s">
        <v>154</v>
      </c>
      <c r="BC52" s="214"/>
    </row>
    <row r="53" spans="1:55" s="208" customFormat="1" ht="15.75" hidden="1" customHeight="1" x14ac:dyDescent="0.2">
      <c r="A53" s="196" t="s">
        <v>785</v>
      </c>
      <c r="B53" s="236"/>
      <c r="C53" s="356" t="str">
        <f>IF(B53="","",VLOOKUP(B53,Упутство!$BE$2:$BF$1700,2,FALSE))</f>
        <v/>
      </c>
      <c r="D53" s="357"/>
      <c r="E53" s="250"/>
      <c r="F53" s="250"/>
      <c r="G53" s="250"/>
      <c r="H53" s="250"/>
      <c r="I53" s="250"/>
      <c r="J53" s="250"/>
      <c r="K53" s="250"/>
      <c r="L53" s="250"/>
      <c r="M53" s="250">
        <f t="shared" si="1"/>
        <v>0</v>
      </c>
      <c r="N53" s="274">
        <f t="shared" si="1"/>
        <v>0</v>
      </c>
      <c r="P53" s="355"/>
      <c r="Q53" s="355"/>
      <c r="R53" s="355"/>
      <c r="S53" s="355"/>
      <c r="T53" s="355"/>
      <c r="U53" s="355"/>
      <c r="V53" s="355"/>
      <c r="W53" s="355"/>
      <c r="X53" s="192"/>
      <c r="AC53" s="6" t="s">
        <v>738</v>
      </c>
      <c r="AD53" s="7" t="s">
        <v>807</v>
      </c>
      <c r="AE53" s="8" t="s">
        <v>843</v>
      </c>
      <c r="AF53" s="7" t="s">
        <v>807</v>
      </c>
      <c r="AO53" s="226"/>
      <c r="AP53" s="213"/>
      <c r="AQ53" s="214"/>
      <c r="AR53" s="214"/>
      <c r="AS53" s="230" t="s">
        <v>371</v>
      </c>
      <c r="AT53" s="218"/>
      <c r="AU53" s="218"/>
      <c r="AV53" s="217"/>
      <c r="AW53" s="240"/>
      <c r="AX53" s="217"/>
      <c r="AY53" s="218"/>
      <c r="AZ53" s="218"/>
      <c r="BA53" s="220">
        <v>521</v>
      </c>
      <c r="BB53" s="238" t="s">
        <v>186</v>
      </c>
      <c r="BC53" s="214"/>
    </row>
    <row r="54" spans="1:55" s="208" customFormat="1" ht="15.75" customHeight="1" x14ac:dyDescent="0.2">
      <c r="A54" s="272" t="s">
        <v>786</v>
      </c>
      <c r="B54" s="270">
        <v>413000</v>
      </c>
      <c r="C54" s="302" t="str">
        <f>IF(B54="","",VLOOKUP(B54,Упутство!$BE$2:$BF$1700,2,FALSE))</f>
        <v xml:space="preserve">Накнаде у натури                                                                    </v>
      </c>
      <c r="D54" s="304"/>
      <c r="E54" s="271">
        <f>SUM(E55:E56)</f>
        <v>0</v>
      </c>
      <c r="F54" s="271">
        <f t="shared" ref="F54:L54" si="3">SUM(F55:F56)</f>
        <v>0</v>
      </c>
      <c r="G54" s="271">
        <f t="shared" si="3"/>
        <v>0</v>
      </c>
      <c r="H54" s="271">
        <f t="shared" si="3"/>
        <v>0</v>
      </c>
      <c r="I54" s="271">
        <f t="shared" si="3"/>
        <v>0</v>
      </c>
      <c r="J54" s="271">
        <f t="shared" si="3"/>
        <v>0</v>
      </c>
      <c r="K54" s="271">
        <f t="shared" si="3"/>
        <v>0</v>
      </c>
      <c r="L54" s="271">
        <f t="shared" si="3"/>
        <v>0</v>
      </c>
      <c r="M54" s="271">
        <f t="shared" si="1"/>
        <v>0</v>
      </c>
      <c r="N54" s="273">
        <f t="shared" si="1"/>
        <v>0</v>
      </c>
      <c r="P54" s="355"/>
      <c r="Q54" s="355"/>
      <c r="R54" s="355"/>
      <c r="S54" s="355"/>
      <c r="T54" s="355"/>
      <c r="U54" s="355"/>
      <c r="V54" s="355"/>
      <c r="W54" s="355"/>
      <c r="X54" s="192"/>
      <c r="AC54" s="6" t="s">
        <v>738</v>
      </c>
      <c r="AD54" s="7" t="s">
        <v>808</v>
      </c>
      <c r="AE54" s="8" t="s">
        <v>844</v>
      </c>
      <c r="AF54" s="7" t="s">
        <v>808</v>
      </c>
      <c r="AO54" s="228"/>
      <c r="AP54" s="10"/>
      <c r="AQ54" s="214"/>
      <c r="AR54" s="214"/>
      <c r="AS54" s="230" t="s">
        <v>372</v>
      </c>
      <c r="AT54" s="218"/>
      <c r="AU54" s="218"/>
      <c r="AV54" s="217"/>
      <c r="AW54" s="241"/>
      <c r="AX54" s="217"/>
      <c r="AY54" s="218"/>
      <c r="AZ54" s="218"/>
      <c r="BA54" s="220">
        <v>522</v>
      </c>
      <c r="BB54" s="238" t="s">
        <v>187</v>
      </c>
      <c r="BC54" s="214"/>
    </row>
    <row r="55" spans="1:55" s="208" customFormat="1" ht="15.75" hidden="1" customHeight="1" x14ac:dyDescent="0.2">
      <c r="A55" s="196" t="s">
        <v>787</v>
      </c>
      <c r="B55" s="236"/>
      <c r="C55" s="356" t="str">
        <f>IF(B55="","",VLOOKUP(B55,Упутство!$BE$2:$BF$1700,2,FALSE))</f>
        <v/>
      </c>
      <c r="D55" s="357"/>
      <c r="E55" s="250"/>
      <c r="F55" s="250"/>
      <c r="G55" s="250"/>
      <c r="H55" s="250"/>
      <c r="I55" s="250"/>
      <c r="J55" s="250"/>
      <c r="K55" s="250"/>
      <c r="L55" s="250"/>
      <c r="M55" s="250">
        <f t="shared" si="1"/>
        <v>0</v>
      </c>
      <c r="N55" s="274">
        <f t="shared" si="1"/>
        <v>0</v>
      </c>
      <c r="P55" s="355"/>
      <c r="Q55" s="355"/>
      <c r="R55" s="355"/>
      <c r="S55" s="355"/>
      <c r="T55" s="355"/>
      <c r="U55" s="355"/>
      <c r="V55" s="355"/>
      <c r="W55" s="355"/>
      <c r="X55" s="192"/>
      <c r="AC55" s="6" t="s">
        <v>738</v>
      </c>
      <c r="AD55" s="7" t="s">
        <v>809</v>
      </c>
      <c r="AE55" s="8" t="s">
        <v>845</v>
      </c>
      <c r="AF55" s="7" t="s">
        <v>809</v>
      </c>
      <c r="AO55" s="228"/>
      <c r="AP55" s="10"/>
      <c r="AQ55" s="214"/>
      <c r="AR55" s="214"/>
      <c r="AS55" s="230" t="s">
        <v>373</v>
      </c>
      <c r="AT55" s="218"/>
      <c r="AU55" s="218"/>
      <c r="AV55" s="217"/>
      <c r="AW55" s="241"/>
      <c r="AX55" s="217"/>
      <c r="AY55" s="218"/>
      <c r="AZ55" s="218"/>
      <c r="BA55" s="220">
        <v>523</v>
      </c>
      <c r="BB55" s="234" t="s">
        <v>155</v>
      </c>
      <c r="BC55" s="214"/>
    </row>
    <row r="56" spans="1:55" s="208" customFormat="1" ht="15.75" hidden="1" customHeight="1" x14ac:dyDescent="0.2">
      <c r="A56" s="196" t="s">
        <v>110</v>
      </c>
      <c r="B56" s="236"/>
      <c r="C56" s="356" t="str">
        <f>IF(B56="","",VLOOKUP(B56,Упутство!$BE$2:$BF$1700,2,FALSE))</f>
        <v/>
      </c>
      <c r="D56" s="357"/>
      <c r="E56" s="250"/>
      <c r="F56" s="250"/>
      <c r="G56" s="250"/>
      <c r="H56" s="250"/>
      <c r="I56" s="250"/>
      <c r="J56" s="250"/>
      <c r="K56" s="250"/>
      <c r="L56" s="250"/>
      <c r="M56" s="250">
        <f t="shared" si="1"/>
        <v>0</v>
      </c>
      <c r="N56" s="274">
        <f t="shared" si="1"/>
        <v>0</v>
      </c>
      <c r="P56" s="355"/>
      <c r="Q56" s="355"/>
      <c r="R56" s="355"/>
      <c r="S56" s="355"/>
      <c r="T56" s="355"/>
      <c r="U56" s="355"/>
      <c r="V56" s="355"/>
      <c r="W56" s="355"/>
      <c r="X56" s="192"/>
      <c r="AC56" s="6"/>
      <c r="AD56" s="7"/>
      <c r="AE56" s="8"/>
      <c r="AF56" s="7"/>
      <c r="AO56" s="228"/>
      <c r="AP56" s="10"/>
      <c r="AQ56" s="214"/>
      <c r="AR56" s="214"/>
      <c r="AS56" s="230"/>
      <c r="AT56" s="218"/>
      <c r="AU56" s="218"/>
      <c r="AV56" s="217"/>
      <c r="AW56" s="241"/>
      <c r="AX56" s="217"/>
      <c r="AY56" s="218"/>
      <c r="AZ56" s="218"/>
      <c r="BA56" s="220"/>
      <c r="BB56" s="234"/>
      <c r="BC56" s="214"/>
    </row>
    <row r="57" spans="1:55" s="208" customFormat="1" ht="20.25" customHeight="1" x14ac:dyDescent="0.2">
      <c r="A57" s="272" t="s">
        <v>111</v>
      </c>
      <c r="B57" s="270">
        <v>414000</v>
      </c>
      <c r="C57" s="302" t="str">
        <f>IF(B57="","",VLOOKUP(B57,Упутство!$BE$2:$BF$1700,2,FALSE))</f>
        <v xml:space="preserve">Социјална давања запосленима                                                                    </v>
      </c>
      <c r="D57" s="304"/>
      <c r="E57" s="271">
        <f>SUM(E58:E60)</f>
        <v>0</v>
      </c>
      <c r="F57" s="271">
        <f t="shared" ref="F57:L57" si="4">SUM(F58:F60)</f>
        <v>0</v>
      </c>
      <c r="G57" s="271">
        <f t="shared" si="4"/>
        <v>0</v>
      </c>
      <c r="H57" s="271">
        <f t="shared" si="4"/>
        <v>0</v>
      </c>
      <c r="I57" s="271">
        <f t="shared" si="4"/>
        <v>0</v>
      </c>
      <c r="J57" s="271">
        <f t="shared" si="4"/>
        <v>0</v>
      </c>
      <c r="K57" s="271">
        <f t="shared" si="4"/>
        <v>0</v>
      </c>
      <c r="L57" s="271">
        <f t="shared" si="4"/>
        <v>0</v>
      </c>
      <c r="M57" s="271">
        <f t="shared" si="1"/>
        <v>0</v>
      </c>
      <c r="N57" s="273">
        <f t="shared" si="1"/>
        <v>0</v>
      </c>
      <c r="P57" s="355"/>
      <c r="Q57" s="355"/>
      <c r="R57" s="355"/>
      <c r="S57" s="355"/>
      <c r="T57" s="355"/>
      <c r="U57" s="355"/>
      <c r="V57" s="355"/>
      <c r="W57" s="355"/>
      <c r="X57" s="288" t="s">
        <v>310</v>
      </c>
      <c r="AC57" s="6"/>
      <c r="AD57" s="7"/>
      <c r="AE57" s="8"/>
      <c r="AF57" s="7"/>
      <c r="AO57" s="228"/>
      <c r="AP57" s="10"/>
      <c r="AQ57" s="214"/>
      <c r="AR57" s="214"/>
      <c r="AS57" s="230"/>
      <c r="AT57" s="218"/>
      <c r="AU57" s="218"/>
      <c r="AV57" s="217"/>
      <c r="AW57" s="241"/>
      <c r="AX57" s="217"/>
      <c r="AY57" s="218"/>
      <c r="AZ57" s="218"/>
      <c r="BA57" s="220"/>
      <c r="BB57" s="234"/>
      <c r="BC57" s="214"/>
    </row>
    <row r="58" spans="1:55" s="208" customFormat="1" ht="15.75" hidden="1" customHeight="1" x14ac:dyDescent="0.2">
      <c r="A58" s="196" t="s">
        <v>112</v>
      </c>
      <c r="B58" s="236"/>
      <c r="C58" s="356" t="str">
        <f>IF(B58="","",VLOOKUP(B58,Упутство!$BE$2:$BF$1700,2,FALSE))</f>
        <v/>
      </c>
      <c r="D58" s="357"/>
      <c r="E58" s="250"/>
      <c r="F58" s="250"/>
      <c r="G58" s="250"/>
      <c r="H58" s="250"/>
      <c r="I58" s="250"/>
      <c r="J58" s="250"/>
      <c r="K58" s="250"/>
      <c r="L58" s="250"/>
      <c r="M58" s="250">
        <f t="shared" si="1"/>
        <v>0</v>
      </c>
      <c r="N58" s="274">
        <f t="shared" si="1"/>
        <v>0</v>
      </c>
      <c r="P58" s="355"/>
      <c r="Q58" s="355"/>
      <c r="R58" s="355"/>
      <c r="S58" s="355"/>
      <c r="T58" s="355"/>
      <c r="U58" s="355"/>
      <c r="V58" s="355"/>
      <c r="W58" s="355"/>
      <c r="X58" s="192"/>
      <c r="AC58" s="6"/>
      <c r="AD58" s="7"/>
      <c r="AE58" s="8"/>
      <c r="AF58" s="7"/>
      <c r="AO58" s="228"/>
      <c r="AP58" s="10"/>
      <c r="AQ58" s="214"/>
      <c r="AR58" s="214"/>
      <c r="AS58" s="230"/>
      <c r="AT58" s="218"/>
      <c r="AU58" s="218"/>
      <c r="AV58" s="217"/>
      <c r="AW58" s="241"/>
      <c r="AX58" s="217"/>
      <c r="AY58" s="218"/>
      <c r="AZ58" s="218"/>
      <c r="BA58" s="220"/>
      <c r="BB58" s="234"/>
      <c r="BC58" s="214"/>
    </row>
    <row r="59" spans="1:55" s="208" customFormat="1" ht="15.75" hidden="1" customHeight="1" x14ac:dyDescent="0.2">
      <c r="A59" s="196" t="s">
        <v>113</v>
      </c>
      <c r="B59" s="236"/>
      <c r="C59" s="356" t="str">
        <f>IF(B59="","",VLOOKUP(B59,Упутство!$BE$2:$BF$1700,2,FALSE))</f>
        <v/>
      </c>
      <c r="D59" s="357"/>
      <c r="E59" s="250"/>
      <c r="F59" s="250"/>
      <c r="G59" s="250"/>
      <c r="H59" s="250"/>
      <c r="I59" s="250"/>
      <c r="J59" s="250"/>
      <c r="K59" s="250"/>
      <c r="L59" s="250"/>
      <c r="M59" s="250">
        <f t="shared" si="1"/>
        <v>0</v>
      </c>
      <c r="N59" s="274">
        <f t="shared" si="1"/>
        <v>0</v>
      </c>
      <c r="P59" s="355"/>
      <c r="Q59" s="355"/>
      <c r="R59" s="355"/>
      <c r="S59" s="355"/>
      <c r="T59" s="355"/>
      <c r="U59" s="355"/>
      <c r="V59" s="355"/>
      <c r="W59" s="355"/>
      <c r="X59" s="192"/>
      <c r="AC59" s="6"/>
      <c r="AD59" s="7"/>
      <c r="AE59" s="8"/>
      <c r="AF59" s="7"/>
      <c r="AO59" s="228"/>
      <c r="AP59" s="10"/>
      <c r="AQ59" s="214"/>
      <c r="AR59" s="214"/>
      <c r="AS59" s="230"/>
      <c r="AT59" s="218"/>
      <c r="AU59" s="218"/>
      <c r="AV59" s="217"/>
      <c r="AW59" s="241"/>
      <c r="AX59" s="217"/>
      <c r="AY59" s="218"/>
      <c r="AZ59" s="218"/>
      <c r="BA59" s="220"/>
      <c r="BB59" s="234"/>
      <c r="BC59" s="214"/>
    </row>
    <row r="60" spans="1:55" s="208" customFormat="1" ht="15.75" hidden="1" customHeight="1" x14ac:dyDescent="0.2">
      <c r="A60" s="196" t="s">
        <v>114</v>
      </c>
      <c r="B60" s="236"/>
      <c r="C60" s="356" t="str">
        <f>IF(B60="","",VLOOKUP(B60,Упутство!$BE$2:$BF$1700,2,FALSE))</f>
        <v/>
      </c>
      <c r="D60" s="357"/>
      <c r="E60" s="250"/>
      <c r="F60" s="250"/>
      <c r="G60" s="250"/>
      <c r="H60" s="250"/>
      <c r="I60" s="250"/>
      <c r="J60" s="250"/>
      <c r="K60" s="250"/>
      <c r="L60" s="250"/>
      <c r="M60" s="250">
        <f t="shared" si="1"/>
        <v>0</v>
      </c>
      <c r="N60" s="274">
        <f t="shared" si="1"/>
        <v>0</v>
      </c>
      <c r="P60" s="355"/>
      <c r="Q60" s="355"/>
      <c r="R60" s="355"/>
      <c r="S60" s="355"/>
      <c r="T60" s="355"/>
      <c r="U60" s="355"/>
      <c r="V60" s="355"/>
      <c r="W60" s="355"/>
      <c r="X60" s="192"/>
      <c r="AC60" s="6"/>
      <c r="AD60" s="7"/>
      <c r="AE60" s="8"/>
      <c r="AF60" s="7"/>
      <c r="AO60" s="228"/>
      <c r="AP60" s="10"/>
      <c r="AQ60" s="214"/>
      <c r="AR60" s="214"/>
      <c r="AS60" s="230"/>
      <c r="AT60" s="218"/>
      <c r="AU60" s="218"/>
      <c r="AV60" s="217"/>
      <c r="AW60" s="241"/>
      <c r="AX60" s="217"/>
      <c r="AY60" s="218"/>
      <c r="AZ60" s="218"/>
      <c r="BA60" s="220"/>
      <c r="BB60" s="234"/>
      <c r="BC60" s="214"/>
    </row>
    <row r="61" spans="1:55" s="208" customFormat="1" ht="24" customHeight="1" x14ac:dyDescent="0.2">
      <c r="A61" s="272" t="s">
        <v>115</v>
      </c>
      <c r="B61" s="270">
        <v>415000</v>
      </c>
      <c r="C61" s="302" t="str">
        <f>IF(B61="","",VLOOKUP(B61,Упутство!$BE$2:$BF$1700,2,FALSE))</f>
        <v xml:space="preserve">Накнаде трошкова за запослене                                                                   </v>
      </c>
      <c r="D61" s="304"/>
      <c r="E61" s="271">
        <f>SUM(E62:E64)</f>
        <v>0</v>
      </c>
      <c r="F61" s="271">
        <f t="shared" ref="F61:L61" si="5">SUM(F62:F64)</f>
        <v>0</v>
      </c>
      <c r="G61" s="271">
        <f t="shared" si="5"/>
        <v>0</v>
      </c>
      <c r="H61" s="271">
        <f t="shared" si="5"/>
        <v>0</v>
      </c>
      <c r="I61" s="271">
        <f t="shared" si="5"/>
        <v>0</v>
      </c>
      <c r="J61" s="271">
        <f t="shared" si="5"/>
        <v>0</v>
      </c>
      <c r="K61" s="271">
        <f t="shared" si="5"/>
        <v>0</v>
      </c>
      <c r="L61" s="271">
        <f t="shared" si="5"/>
        <v>0</v>
      </c>
      <c r="M61" s="271">
        <f t="shared" si="1"/>
        <v>0</v>
      </c>
      <c r="N61" s="273">
        <f t="shared" si="1"/>
        <v>0</v>
      </c>
      <c r="P61" s="355"/>
      <c r="Q61" s="355"/>
      <c r="R61" s="355"/>
      <c r="S61" s="355"/>
      <c r="T61" s="355"/>
      <c r="U61" s="355"/>
      <c r="V61" s="355"/>
      <c r="W61" s="355"/>
      <c r="X61" s="192"/>
      <c r="AC61" s="6"/>
      <c r="AD61" s="7"/>
      <c r="AE61" s="8"/>
      <c r="AF61" s="7"/>
      <c r="AO61" s="228"/>
      <c r="AP61" s="10"/>
      <c r="AQ61" s="214"/>
      <c r="AR61" s="214"/>
      <c r="AS61" s="230"/>
      <c r="AT61" s="218"/>
      <c r="AU61" s="218"/>
      <c r="AV61" s="217"/>
      <c r="AW61" s="241"/>
      <c r="AX61" s="217"/>
      <c r="AY61" s="218"/>
      <c r="AZ61" s="218"/>
      <c r="BA61" s="220"/>
      <c r="BB61" s="234"/>
      <c r="BC61" s="214"/>
    </row>
    <row r="62" spans="1:55" s="208" customFormat="1" ht="15.75" hidden="1" customHeight="1" x14ac:dyDescent="0.2">
      <c r="A62" s="196" t="s">
        <v>2648</v>
      </c>
      <c r="B62" s="236"/>
      <c r="C62" s="356" t="str">
        <f>IF(B62="","",VLOOKUP(B62,Упутство!$BE$2:$BF$1700,2,FALSE))</f>
        <v/>
      </c>
      <c r="D62" s="357"/>
      <c r="E62" s="250"/>
      <c r="F62" s="250"/>
      <c r="G62" s="250"/>
      <c r="H62" s="250"/>
      <c r="I62" s="250"/>
      <c r="J62" s="250"/>
      <c r="K62" s="250"/>
      <c r="L62" s="250"/>
      <c r="M62" s="250">
        <f t="shared" si="1"/>
        <v>0</v>
      </c>
      <c r="N62" s="274">
        <f t="shared" si="1"/>
        <v>0</v>
      </c>
      <c r="P62" s="355"/>
      <c r="Q62" s="355"/>
      <c r="R62" s="355"/>
      <c r="S62" s="355"/>
      <c r="T62" s="355"/>
      <c r="U62" s="355"/>
      <c r="V62" s="355"/>
      <c r="W62" s="355"/>
      <c r="X62" s="192"/>
      <c r="AC62" s="6"/>
      <c r="AD62" s="7"/>
      <c r="AE62" s="8"/>
      <c r="AF62" s="7"/>
      <c r="AO62" s="228"/>
      <c r="AP62" s="10"/>
      <c r="AQ62" s="214"/>
      <c r="AR62" s="214"/>
      <c r="AS62" s="230"/>
      <c r="AT62" s="218"/>
      <c r="AU62" s="218"/>
      <c r="AV62" s="217"/>
      <c r="AW62" s="241"/>
      <c r="AX62" s="217"/>
      <c r="AY62" s="218"/>
      <c r="AZ62" s="218"/>
      <c r="BA62" s="220"/>
      <c r="BB62" s="234"/>
      <c r="BC62" s="214"/>
    </row>
    <row r="63" spans="1:55" s="208" customFormat="1" ht="15.75" hidden="1" customHeight="1" x14ac:dyDescent="0.2">
      <c r="A63" s="196" t="s">
        <v>2649</v>
      </c>
      <c r="B63" s="236"/>
      <c r="C63" s="356" t="str">
        <f>IF(B63="","",VLOOKUP(B63,Упутство!$BE$2:$BF$1700,2,FALSE))</f>
        <v/>
      </c>
      <c r="D63" s="357"/>
      <c r="E63" s="250"/>
      <c r="F63" s="250"/>
      <c r="G63" s="250"/>
      <c r="H63" s="250"/>
      <c r="I63" s="250"/>
      <c r="J63" s="250"/>
      <c r="K63" s="250"/>
      <c r="L63" s="250"/>
      <c r="M63" s="250">
        <f t="shared" si="1"/>
        <v>0</v>
      </c>
      <c r="N63" s="274">
        <f t="shared" si="1"/>
        <v>0</v>
      </c>
      <c r="P63" s="355"/>
      <c r="Q63" s="355"/>
      <c r="R63" s="355"/>
      <c r="S63" s="355"/>
      <c r="T63" s="355"/>
      <c r="U63" s="355"/>
      <c r="V63" s="355"/>
      <c r="W63" s="355"/>
      <c r="X63" s="192"/>
      <c r="AC63" s="6"/>
      <c r="AD63" s="7"/>
      <c r="AE63" s="8"/>
      <c r="AF63" s="7"/>
      <c r="AO63" s="228"/>
      <c r="AP63" s="10"/>
      <c r="AQ63" s="214"/>
      <c r="AR63" s="214"/>
      <c r="AS63" s="230"/>
      <c r="AT63" s="218"/>
      <c r="AU63" s="218"/>
      <c r="AV63" s="217"/>
      <c r="AW63" s="241"/>
      <c r="AX63" s="217"/>
      <c r="AY63" s="218"/>
      <c r="AZ63" s="218"/>
      <c r="BA63" s="220"/>
      <c r="BB63" s="234"/>
      <c r="BC63" s="214"/>
    </row>
    <row r="64" spans="1:55" s="208" customFormat="1" ht="15.75" hidden="1" customHeight="1" x14ac:dyDescent="0.2">
      <c r="A64" s="196" t="s">
        <v>2650</v>
      </c>
      <c r="B64" s="236"/>
      <c r="C64" s="356" t="str">
        <f>IF(B64="","",VLOOKUP(B64,Упутство!$BE$2:$BF$1700,2,FALSE))</f>
        <v/>
      </c>
      <c r="D64" s="357"/>
      <c r="E64" s="250"/>
      <c r="F64" s="250"/>
      <c r="G64" s="250"/>
      <c r="H64" s="250"/>
      <c r="I64" s="250"/>
      <c r="J64" s="250"/>
      <c r="K64" s="250"/>
      <c r="L64" s="250"/>
      <c r="M64" s="250">
        <f t="shared" si="1"/>
        <v>0</v>
      </c>
      <c r="N64" s="274">
        <f t="shared" si="1"/>
        <v>0</v>
      </c>
      <c r="P64" s="355"/>
      <c r="Q64" s="355"/>
      <c r="R64" s="355"/>
      <c r="S64" s="355"/>
      <c r="T64" s="355"/>
      <c r="U64" s="355"/>
      <c r="V64" s="355"/>
      <c r="W64" s="355"/>
      <c r="X64" s="192"/>
      <c r="AC64" s="6"/>
      <c r="AD64" s="7"/>
      <c r="AE64" s="8"/>
      <c r="AF64" s="7"/>
      <c r="AO64" s="228"/>
      <c r="AP64" s="10"/>
      <c r="AQ64" s="214"/>
      <c r="AR64" s="214"/>
      <c r="AS64" s="230"/>
      <c r="AT64" s="218"/>
      <c r="AU64" s="218"/>
      <c r="AV64" s="217"/>
      <c r="AW64" s="241"/>
      <c r="AX64" s="217"/>
      <c r="AY64" s="218"/>
      <c r="AZ64" s="218"/>
      <c r="BA64" s="220"/>
      <c r="BB64" s="234"/>
      <c r="BC64" s="214"/>
    </row>
    <row r="65" spans="1:55" s="208" customFormat="1" ht="27" customHeight="1" x14ac:dyDescent="0.2">
      <c r="A65" s="272" t="s">
        <v>2651</v>
      </c>
      <c r="B65" s="270">
        <v>416000</v>
      </c>
      <c r="C65" s="302" t="str">
        <f>IF(B65="","",VLOOKUP(B65,Упутство!$BE$2:$BF$1700,2,FALSE))</f>
        <v xml:space="preserve">Награде запосленима и остали посебни расходи                                                                 </v>
      </c>
      <c r="D65" s="304"/>
      <c r="E65" s="271">
        <f>SUM(E66:E68)</f>
        <v>0</v>
      </c>
      <c r="F65" s="271">
        <f t="shared" ref="F65:L65" si="6">SUM(F66:F68)</f>
        <v>0</v>
      </c>
      <c r="G65" s="271">
        <f t="shared" si="6"/>
        <v>0</v>
      </c>
      <c r="H65" s="271">
        <f t="shared" si="6"/>
        <v>0</v>
      </c>
      <c r="I65" s="271">
        <f t="shared" si="6"/>
        <v>0</v>
      </c>
      <c r="J65" s="271">
        <f t="shared" si="6"/>
        <v>0</v>
      </c>
      <c r="K65" s="271">
        <f t="shared" si="6"/>
        <v>0</v>
      </c>
      <c r="L65" s="271">
        <f t="shared" si="6"/>
        <v>0</v>
      </c>
      <c r="M65" s="271">
        <f t="shared" si="1"/>
        <v>0</v>
      </c>
      <c r="N65" s="273">
        <f t="shared" si="1"/>
        <v>0</v>
      </c>
      <c r="P65" s="355"/>
      <c r="Q65" s="355"/>
      <c r="R65" s="355"/>
      <c r="S65" s="355"/>
      <c r="T65" s="355"/>
      <c r="U65" s="355"/>
      <c r="V65" s="355"/>
      <c r="W65" s="355"/>
      <c r="X65" s="192"/>
      <c r="AC65" s="6"/>
      <c r="AD65" s="7"/>
      <c r="AE65" s="8"/>
      <c r="AF65" s="7"/>
      <c r="AO65" s="228"/>
      <c r="AP65" s="10"/>
      <c r="AQ65" s="214"/>
      <c r="AR65" s="214"/>
      <c r="AS65" s="230"/>
      <c r="AT65" s="218"/>
      <c r="AU65" s="218"/>
      <c r="AV65" s="217"/>
      <c r="AW65" s="241"/>
      <c r="AX65" s="217"/>
      <c r="AY65" s="218"/>
      <c r="AZ65" s="218"/>
      <c r="BA65" s="220"/>
      <c r="BB65" s="234"/>
      <c r="BC65" s="214"/>
    </row>
    <row r="66" spans="1:55" s="208" customFormat="1" ht="15.75" hidden="1" customHeight="1" x14ac:dyDescent="0.2">
      <c r="A66" s="196" t="s">
        <v>2652</v>
      </c>
      <c r="B66" s="236"/>
      <c r="C66" s="356" t="str">
        <f>IF(B66="","",VLOOKUP(B66,Упутство!$BE$2:$BF$1700,2,FALSE))</f>
        <v/>
      </c>
      <c r="D66" s="357"/>
      <c r="E66" s="250"/>
      <c r="F66" s="250"/>
      <c r="G66" s="250"/>
      <c r="H66" s="250"/>
      <c r="I66" s="250"/>
      <c r="J66" s="250"/>
      <c r="K66" s="250"/>
      <c r="L66" s="250"/>
      <c r="M66" s="250">
        <f t="shared" si="1"/>
        <v>0</v>
      </c>
      <c r="N66" s="274">
        <f t="shared" si="1"/>
        <v>0</v>
      </c>
      <c r="P66" s="355"/>
      <c r="Q66" s="355"/>
      <c r="R66" s="355"/>
      <c r="S66" s="355"/>
      <c r="T66" s="355"/>
      <c r="U66" s="355"/>
      <c r="V66" s="355"/>
      <c r="W66" s="355"/>
      <c r="X66" s="192"/>
      <c r="AC66" s="6"/>
      <c r="AD66" s="7"/>
      <c r="AE66" s="8"/>
      <c r="AF66" s="7"/>
      <c r="AO66" s="228"/>
      <c r="AP66" s="10"/>
      <c r="AQ66" s="214"/>
      <c r="AR66" s="214"/>
      <c r="AS66" s="230"/>
      <c r="AT66" s="218"/>
      <c r="AU66" s="218"/>
      <c r="AV66" s="217"/>
      <c r="AW66" s="241"/>
      <c r="AX66" s="217"/>
      <c r="AY66" s="218"/>
      <c r="AZ66" s="218"/>
      <c r="BA66" s="220"/>
      <c r="BB66" s="234"/>
      <c r="BC66" s="214"/>
    </row>
    <row r="67" spans="1:55" s="208" customFormat="1" ht="15.75" hidden="1" customHeight="1" x14ac:dyDescent="0.2">
      <c r="A67" s="196" t="s">
        <v>2653</v>
      </c>
      <c r="B67" s="236"/>
      <c r="C67" s="356" t="str">
        <f>IF(B67="","",VLOOKUP(B67,Упутство!$BE$2:$BF$1700,2,FALSE))</f>
        <v/>
      </c>
      <c r="D67" s="357"/>
      <c r="E67" s="250"/>
      <c r="F67" s="250"/>
      <c r="G67" s="250"/>
      <c r="H67" s="250"/>
      <c r="I67" s="250"/>
      <c r="J67" s="250"/>
      <c r="K67" s="250"/>
      <c r="L67" s="250"/>
      <c r="M67" s="250">
        <f t="shared" si="1"/>
        <v>0</v>
      </c>
      <c r="N67" s="274">
        <f t="shared" si="1"/>
        <v>0</v>
      </c>
      <c r="P67" s="355"/>
      <c r="Q67" s="355"/>
      <c r="R67" s="355"/>
      <c r="S67" s="355"/>
      <c r="T67" s="355"/>
      <c r="U67" s="355"/>
      <c r="V67" s="355"/>
      <c r="W67" s="355"/>
      <c r="X67" s="192"/>
      <c r="AC67" s="6"/>
      <c r="AD67" s="7"/>
      <c r="AE67" s="8"/>
      <c r="AF67" s="7"/>
      <c r="AO67" s="228"/>
      <c r="AP67" s="10"/>
      <c r="AQ67" s="214"/>
      <c r="AR67" s="214"/>
      <c r="AS67" s="230"/>
      <c r="AT67" s="218"/>
      <c r="AU67" s="218"/>
      <c r="AV67" s="217"/>
      <c r="AW67" s="241"/>
      <c r="AX67" s="217"/>
      <c r="AY67" s="218"/>
      <c r="AZ67" s="218"/>
      <c r="BA67" s="220"/>
      <c r="BB67" s="234"/>
      <c r="BC67" s="214"/>
    </row>
    <row r="68" spans="1:55" s="208" customFormat="1" ht="15.75" hidden="1" customHeight="1" x14ac:dyDescent="0.2">
      <c r="A68" s="196" t="s">
        <v>2654</v>
      </c>
      <c r="B68" s="236"/>
      <c r="C68" s="356" t="str">
        <f>IF(B68="","",VLOOKUP(B68,Упутство!$BE$2:$BF$1700,2,FALSE))</f>
        <v/>
      </c>
      <c r="D68" s="357"/>
      <c r="E68" s="250"/>
      <c r="F68" s="250"/>
      <c r="G68" s="250"/>
      <c r="H68" s="250"/>
      <c r="I68" s="250"/>
      <c r="J68" s="250"/>
      <c r="K68" s="250"/>
      <c r="L68" s="250"/>
      <c r="M68" s="250">
        <f t="shared" si="1"/>
        <v>0</v>
      </c>
      <c r="N68" s="274">
        <f t="shared" si="1"/>
        <v>0</v>
      </c>
      <c r="P68" s="355"/>
      <c r="Q68" s="355"/>
      <c r="R68" s="355"/>
      <c r="S68" s="355"/>
      <c r="T68" s="355"/>
      <c r="U68" s="355"/>
      <c r="V68" s="355"/>
      <c r="W68" s="355"/>
      <c r="X68" s="192"/>
      <c r="AC68" s="6"/>
      <c r="AD68" s="7"/>
      <c r="AE68" s="8"/>
      <c r="AF68" s="7"/>
      <c r="AO68" s="228"/>
      <c r="AP68" s="10"/>
      <c r="AQ68" s="214"/>
      <c r="AR68" s="214"/>
      <c r="AS68" s="230"/>
      <c r="AT68" s="218"/>
      <c r="AU68" s="218"/>
      <c r="AV68" s="217"/>
      <c r="AW68" s="241"/>
      <c r="AX68" s="217"/>
      <c r="AY68" s="218"/>
      <c r="AZ68" s="218"/>
      <c r="BA68" s="220"/>
      <c r="BB68" s="234"/>
      <c r="BC68" s="214"/>
    </row>
    <row r="69" spans="1:55" s="208" customFormat="1" ht="15.75" customHeight="1" x14ac:dyDescent="0.2">
      <c r="A69" s="272" t="s">
        <v>2655</v>
      </c>
      <c r="B69" s="270">
        <v>417000</v>
      </c>
      <c r="C69" s="302" t="str">
        <f>IF(B69="","",VLOOKUP(B69,Упутство!$BE$2:$BF$1700,2,FALSE))</f>
        <v xml:space="preserve">Посланички додатак                                                                     </v>
      </c>
      <c r="D69" s="304"/>
      <c r="E69" s="271">
        <f>SUM(E70)</f>
        <v>0</v>
      </c>
      <c r="F69" s="271">
        <f t="shared" ref="F69:L69" si="7">SUM(F70)</f>
        <v>0</v>
      </c>
      <c r="G69" s="271">
        <f t="shared" si="7"/>
        <v>0</v>
      </c>
      <c r="H69" s="271">
        <f t="shared" si="7"/>
        <v>0</v>
      </c>
      <c r="I69" s="271">
        <f t="shared" si="7"/>
        <v>0</v>
      </c>
      <c r="J69" s="271">
        <f t="shared" si="7"/>
        <v>0</v>
      </c>
      <c r="K69" s="271">
        <f t="shared" si="7"/>
        <v>0</v>
      </c>
      <c r="L69" s="271">
        <f t="shared" si="7"/>
        <v>0</v>
      </c>
      <c r="M69" s="271">
        <f t="shared" si="1"/>
        <v>0</v>
      </c>
      <c r="N69" s="273">
        <f t="shared" si="1"/>
        <v>0</v>
      </c>
      <c r="P69" s="355"/>
      <c r="Q69" s="355"/>
      <c r="R69" s="355"/>
      <c r="S69" s="355"/>
      <c r="T69" s="355"/>
      <c r="U69" s="355"/>
      <c r="V69" s="355"/>
      <c r="W69" s="355"/>
      <c r="X69" s="192"/>
      <c r="AC69" s="6"/>
      <c r="AD69" s="7"/>
      <c r="AE69" s="8"/>
      <c r="AF69" s="7"/>
      <c r="AO69" s="228"/>
      <c r="AP69" s="10"/>
      <c r="AQ69" s="214"/>
      <c r="AR69" s="214"/>
      <c r="AS69" s="230"/>
      <c r="AT69" s="218"/>
      <c r="AU69" s="218"/>
      <c r="AV69" s="217"/>
      <c r="AW69" s="241"/>
      <c r="AX69" s="217"/>
      <c r="AY69" s="218"/>
      <c r="AZ69" s="218"/>
      <c r="BA69" s="220"/>
      <c r="BB69" s="234"/>
      <c r="BC69" s="214"/>
    </row>
    <row r="70" spans="1:55" s="208" customFormat="1" ht="15.75" hidden="1" customHeight="1" x14ac:dyDescent="0.2">
      <c r="A70" s="196" t="s">
        <v>2656</v>
      </c>
      <c r="B70" s="236"/>
      <c r="C70" s="356" t="str">
        <f>IF(B70="","",VLOOKUP(B70,Упутство!$BE$2:$BF$1700,2,FALSE))</f>
        <v/>
      </c>
      <c r="D70" s="357"/>
      <c r="E70" s="250"/>
      <c r="F70" s="250"/>
      <c r="G70" s="250"/>
      <c r="H70" s="250"/>
      <c r="I70" s="250"/>
      <c r="J70" s="250"/>
      <c r="K70" s="250"/>
      <c r="L70" s="250"/>
      <c r="M70" s="250">
        <f t="shared" si="1"/>
        <v>0</v>
      </c>
      <c r="N70" s="274">
        <f t="shared" si="1"/>
        <v>0</v>
      </c>
      <c r="P70" s="355"/>
      <c r="Q70" s="355"/>
      <c r="R70" s="355"/>
      <c r="S70" s="355"/>
      <c r="T70" s="355"/>
      <c r="U70" s="355"/>
      <c r="V70" s="355"/>
      <c r="W70" s="355"/>
      <c r="X70" s="192"/>
      <c r="AC70" s="6"/>
      <c r="AD70" s="7"/>
      <c r="AE70" s="8"/>
      <c r="AF70" s="7"/>
      <c r="AO70" s="228"/>
      <c r="AP70" s="10"/>
      <c r="AQ70" s="214"/>
      <c r="AR70" s="214"/>
      <c r="AS70" s="230"/>
      <c r="AT70" s="218"/>
      <c r="AU70" s="218"/>
      <c r="AV70" s="217"/>
      <c r="AW70" s="241"/>
      <c r="AX70" s="217"/>
      <c r="AY70" s="218"/>
      <c r="AZ70" s="218"/>
      <c r="BA70" s="220"/>
      <c r="BB70" s="234"/>
      <c r="BC70" s="214"/>
    </row>
    <row r="71" spans="1:55" s="208" customFormat="1" ht="15.75" customHeight="1" x14ac:dyDescent="0.2">
      <c r="A71" s="272" t="s">
        <v>2657</v>
      </c>
      <c r="B71" s="270">
        <v>421000</v>
      </c>
      <c r="C71" s="302" t="str">
        <f>IF(B71="","",VLOOKUP(B71,Упутство!$BE$2:$BF$1700,2,FALSE))</f>
        <v xml:space="preserve">Стални трошкови                                                                     </v>
      </c>
      <c r="D71" s="304"/>
      <c r="E71" s="271">
        <f>SUM(E72:E84)</f>
        <v>0</v>
      </c>
      <c r="F71" s="271">
        <f t="shared" ref="F71:L71" si="8">SUM(F72:F84)</f>
        <v>0</v>
      </c>
      <c r="G71" s="271">
        <f t="shared" si="8"/>
        <v>0</v>
      </c>
      <c r="H71" s="271">
        <f t="shared" si="8"/>
        <v>0</v>
      </c>
      <c r="I71" s="271">
        <f t="shared" si="8"/>
        <v>0</v>
      </c>
      <c r="J71" s="271">
        <f t="shared" si="8"/>
        <v>0</v>
      </c>
      <c r="K71" s="271">
        <f t="shared" si="8"/>
        <v>0</v>
      </c>
      <c r="L71" s="271">
        <f t="shared" si="8"/>
        <v>0</v>
      </c>
      <c r="M71" s="271">
        <f t="shared" si="1"/>
        <v>0</v>
      </c>
      <c r="N71" s="273">
        <f t="shared" si="1"/>
        <v>0</v>
      </c>
      <c r="P71" s="355"/>
      <c r="Q71" s="355"/>
      <c r="R71" s="355"/>
      <c r="S71" s="355"/>
      <c r="T71" s="355"/>
      <c r="U71" s="355"/>
      <c r="V71" s="355"/>
      <c r="W71" s="355"/>
      <c r="X71" s="192"/>
      <c r="AC71" s="6"/>
      <c r="AD71" s="7"/>
      <c r="AE71" s="8"/>
      <c r="AF71" s="7"/>
      <c r="AO71" s="228"/>
      <c r="AP71" s="10"/>
      <c r="AQ71" s="214"/>
      <c r="AR71" s="214"/>
      <c r="AS71" s="230"/>
      <c r="AT71" s="218"/>
      <c r="AU71" s="218"/>
      <c r="AV71" s="217"/>
      <c r="AW71" s="241"/>
      <c r="AX71" s="217"/>
      <c r="AY71" s="218"/>
      <c r="AZ71" s="218"/>
      <c r="BA71" s="220"/>
      <c r="BB71" s="234"/>
      <c r="BC71" s="214"/>
    </row>
    <row r="72" spans="1:55" s="208" customFormat="1" ht="15.75" hidden="1" customHeight="1" x14ac:dyDescent="0.2">
      <c r="A72" s="196" t="s">
        <v>2658</v>
      </c>
      <c r="B72" s="236"/>
      <c r="C72" s="356" t="str">
        <f>IF(B72="","",VLOOKUP(B72,Упутство!$BE$2:$BF$1700,2,FALSE))</f>
        <v/>
      </c>
      <c r="D72" s="357"/>
      <c r="E72" s="250"/>
      <c r="F72" s="250"/>
      <c r="G72" s="250"/>
      <c r="H72" s="250"/>
      <c r="I72" s="250"/>
      <c r="J72" s="250"/>
      <c r="K72" s="250"/>
      <c r="L72" s="250"/>
      <c r="M72" s="250">
        <f t="shared" si="1"/>
        <v>0</v>
      </c>
      <c r="N72" s="274">
        <f t="shared" si="1"/>
        <v>0</v>
      </c>
      <c r="P72" s="355"/>
      <c r="Q72" s="355"/>
      <c r="R72" s="355"/>
      <c r="S72" s="355"/>
      <c r="T72" s="355"/>
      <c r="U72" s="355"/>
      <c r="V72" s="355"/>
      <c r="W72" s="355"/>
      <c r="X72" s="192"/>
      <c r="AC72" s="6"/>
      <c r="AD72" s="7"/>
      <c r="AE72" s="8"/>
      <c r="AF72" s="7"/>
      <c r="AO72" s="228"/>
      <c r="AP72" s="10"/>
      <c r="AQ72" s="214"/>
      <c r="AR72" s="214"/>
      <c r="AS72" s="230"/>
      <c r="AT72" s="218"/>
      <c r="AU72" s="218"/>
      <c r="AV72" s="217"/>
      <c r="AW72" s="241"/>
      <c r="AX72" s="217"/>
      <c r="AY72" s="218"/>
      <c r="AZ72" s="218"/>
      <c r="BA72" s="220"/>
      <c r="BB72" s="234"/>
      <c r="BC72" s="214"/>
    </row>
    <row r="73" spans="1:55" s="208" customFormat="1" ht="15.75" hidden="1" customHeight="1" x14ac:dyDescent="0.2">
      <c r="A73" s="196" t="s">
        <v>2659</v>
      </c>
      <c r="B73" s="236"/>
      <c r="C73" s="356" t="str">
        <f>IF(B73="","",VLOOKUP(B73,Упутство!$BE$2:$BF$1700,2,FALSE))</f>
        <v/>
      </c>
      <c r="D73" s="357"/>
      <c r="E73" s="250"/>
      <c r="F73" s="250"/>
      <c r="G73" s="250"/>
      <c r="H73" s="250"/>
      <c r="I73" s="250"/>
      <c r="J73" s="250"/>
      <c r="K73" s="250"/>
      <c r="L73" s="250"/>
      <c r="M73" s="250">
        <f t="shared" si="1"/>
        <v>0</v>
      </c>
      <c r="N73" s="274">
        <f t="shared" si="1"/>
        <v>0</v>
      </c>
      <c r="P73" s="355"/>
      <c r="Q73" s="355"/>
      <c r="R73" s="355"/>
      <c r="S73" s="355"/>
      <c r="T73" s="355"/>
      <c r="U73" s="355"/>
      <c r="V73" s="355"/>
      <c r="W73" s="355"/>
      <c r="X73" s="192"/>
      <c r="AC73" s="6"/>
      <c r="AD73" s="7"/>
      <c r="AE73" s="8"/>
      <c r="AF73" s="7"/>
      <c r="AO73" s="228"/>
      <c r="AP73" s="10"/>
      <c r="AQ73" s="214"/>
      <c r="AR73" s="214"/>
      <c r="AS73" s="230"/>
      <c r="AT73" s="218"/>
      <c r="AU73" s="218"/>
      <c r="AV73" s="217"/>
      <c r="AW73" s="241"/>
      <c r="AX73" s="217"/>
      <c r="AY73" s="218"/>
      <c r="AZ73" s="218"/>
      <c r="BA73" s="220"/>
      <c r="BB73" s="234"/>
      <c r="BC73" s="214"/>
    </row>
    <row r="74" spans="1:55" s="208" customFormat="1" ht="15.75" hidden="1" customHeight="1" x14ac:dyDescent="0.2">
      <c r="A74" s="196" t="s">
        <v>2660</v>
      </c>
      <c r="B74" s="236"/>
      <c r="C74" s="356" t="str">
        <f>IF(B74="","",VLOOKUP(B74,Упутство!$BE$2:$BF$1700,2,FALSE))</f>
        <v/>
      </c>
      <c r="D74" s="357"/>
      <c r="E74" s="250"/>
      <c r="F74" s="250"/>
      <c r="G74" s="250"/>
      <c r="H74" s="250"/>
      <c r="I74" s="250"/>
      <c r="J74" s="250"/>
      <c r="K74" s="250"/>
      <c r="L74" s="250"/>
      <c r="M74" s="250">
        <f t="shared" si="1"/>
        <v>0</v>
      </c>
      <c r="N74" s="274">
        <f t="shared" si="1"/>
        <v>0</v>
      </c>
      <c r="P74" s="355"/>
      <c r="Q74" s="355"/>
      <c r="R74" s="355"/>
      <c r="S74" s="355"/>
      <c r="T74" s="355"/>
      <c r="U74" s="355"/>
      <c r="V74" s="355"/>
      <c r="W74" s="355"/>
      <c r="X74" s="192"/>
      <c r="AC74" s="6"/>
      <c r="AD74" s="7"/>
      <c r="AE74" s="8"/>
      <c r="AF74" s="7"/>
      <c r="AO74" s="228"/>
      <c r="AP74" s="10"/>
      <c r="AQ74" s="214"/>
      <c r="AR74" s="214"/>
      <c r="AS74" s="230"/>
      <c r="AT74" s="218"/>
      <c r="AU74" s="218"/>
      <c r="AV74" s="217"/>
      <c r="AW74" s="241"/>
      <c r="AX74" s="217"/>
      <c r="AY74" s="218"/>
      <c r="AZ74" s="218"/>
      <c r="BA74" s="220"/>
      <c r="BB74" s="234"/>
      <c r="BC74" s="214"/>
    </row>
    <row r="75" spans="1:55" s="208" customFormat="1" ht="15.75" hidden="1" customHeight="1" x14ac:dyDescent="0.2">
      <c r="A75" s="196" t="s">
        <v>2661</v>
      </c>
      <c r="B75" s="236"/>
      <c r="C75" s="356" t="str">
        <f>IF(B75="","",VLOOKUP(B75,Упутство!$BE$2:$BF$1700,2,FALSE))</f>
        <v/>
      </c>
      <c r="D75" s="357"/>
      <c r="E75" s="250"/>
      <c r="F75" s="250"/>
      <c r="G75" s="250"/>
      <c r="H75" s="250"/>
      <c r="I75" s="250"/>
      <c r="J75" s="250"/>
      <c r="K75" s="250"/>
      <c r="L75" s="250"/>
      <c r="M75" s="250">
        <f t="shared" si="1"/>
        <v>0</v>
      </c>
      <c r="N75" s="274">
        <f t="shared" si="1"/>
        <v>0</v>
      </c>
      <c r="P75" s="355"/>
      <c r="Q75" s="355"/>
      <c r="R75" s="355"/>
      <c r="S75" s="355"/>
      <c r="T75" s="355"/>
      <c r="U75" s="355"/>
      <c r="V75" s="355"/>
      <c r="W75" s="355"/>
      <c r="X75" s="192"/>
      <c r="AC75" s="6"/>
      <c r="AD75" s="7"/>
      <c r="AE75" s="8"/>
      <c r="AF75" s="7"/>
      <c r="AO75" s="228"/>
      <c r="AP75" s="10"/>
      <c r="AQ75" s="214"/>
      <c r="AR75" s="214"/>
      <c r="AS75" s="230"/>
      <c r="AT75" s="218"/>
      <c r="AU75" s="218"/>
      <c r="AV75" s="217"/>
      <c r="AW75" s="241"/>
      <c r="AX75" s="217"/>
      <c r="AY75" s="218"/>
      <c r="AZ75" s="218"/>
      <c r="BA75" s="220"/>
      <c r="BB75" s="234"/>
      <c r="BC75" s="214"/>
    </row>
    <row r="76" spans="1:55" s="208" customFormat="1" ht="15.75" hidden="1" customHeight="1" x14ac:dyDescent="0.2">
      <c r="A76" s="196" t="s">
        <v>2662</v>
      </c>
      <c r="B76" s="236"/>
      <c r="C76" s="356" t="str">
        <f>IF(B76="","",VLOOKUP(B76,Упутство!$BE$2:$BF$1700,2,FALSE))</f>
        <v/>
      </c>
      <c r="D76" s="357"/>
      <c r="E76" s="250"/>
      <c r="F76" s="250"/>
      <c r="G76" s="250"/>
      <c r="H76" s="250"/>
      <c r="I76" s="250"/>
      <c r="J76" s="250"/>
      <c r="K76" s="250"/>
      <c r="L76" s="250"/>
      <c r="M76" s="250">
        <f t="shared" si="1"/>
        <v>0</v>
      </c>
      <c r="N76" s="274">
        <f t="shared" si="1"/>
        <v>0</v>
      </c>
      <c r="P76" s="355"/>
      <c r="Q76" s="355"/>
      <c r="R76" s="355"/>
      <c r="S76" s="355"/>
      <c r="T76" s="355"/>
      <c r="U76" s="355"/>
      <c r="V76" s="355"/>
      <c r="W76" s="355"/>
      <c r="X76" s="192"/>
      <c r="AC76" s="6"/>
      <c r="AD76" s="7"/>
      <c r="AE76" s="8"/>
      <c r="AF76" s="7"/>
      <c r="AO76" s="228"/>
      <c r="AP76" s="10"/>
      <c r="AQ76" s="214"/>
      <c r="AR76" s="214"/>
      <c r="AS76" s="230"/>
      <c r="AT76" s="218"/>
      <c r="AU76" s="218"/>
      <c r="AV76" s="217"/>
      <c r="AW76" s="241"/>
      <c r="AX76" s="217"/>
      <c r="AY76" s="218"/>
      <c r="AZ76" s="218"/>
      <c r="BA76" s="220"/>
      <c r="BB76" s="234"/>
      <c r="BC76" s="214"/>
    </row>
    <row r="77" spans="1:55" s="208" customFormat="1" ht="15.75" hidden="1" customHeight="1" x14ac:dyDescent="0.2">
      <c r="A77" s="196" t="s">
        <v>2663</v>
      </c>
      <c r="B77" s="236"/>
      <c r="C77" s="356" t="str">
        <f>IF(B77="","",VLOOKUP(B77,Упутство!$BE$2:$BF$1700,2,FALSE))</f>
        <v/>
      </c>
      <c r="D77" s="357"/>
      <c r="E77" s="250"/>
      <c r="F77" s="250"/>
      <c r="G77" s="250"/>
      <c r="H77" s="250"/>
      <c r="I77" s="250"/>
      <c r="J77" s="250"/>
      <c r="K77" s="250"/>
      <c r="L77" s="250"/>
      <c r="M77" s="250">
        <f t="shared" si="1"/>
        <v>0</v>
      </c>
      <c r="N77" s="274">
        <f t="shared" si="1"/>
        <v>0</v>
      </c>
      <c r="P77" s="355"/>
      <c r="Q77" s="355"/>
      <c r="R77" s="355"/>
      <c r="S77" s="355"/>
      <c r="T77" s="355"/>
      <c r="U77" s="355"/>
      <c r="V77" s="355"/>
      <c r="W77" s="355"/>
      <c r="X77" s="192"/>
      <c r="AC77" s="6"/>
      <c r="AD77" s="7"/>
      <c r="AE77" s="8"/>
      <c r="AF77" s="7"/>
      <c r="AO77" s="228"/>
      <c r="AP77" s="10"/>
      <c r="AQ77" s="214"/>
      <c r="AR77" s="214"/>
      <c r="AS77" s="230"/>
      <c r="AT77" s="218"/>
      <c r="AU77" s="218"/>
      <c r="AV77" s="217"/>
      <c r="AW77" s="241"/>
      <c r="AX77" s="217"/>
      <c r="AY77" s="218"/>
      <c r="AZ77" s="218"/>
      <c r="BA77" s="220"/>
      <c r="BB77" s="234"/>
      <c r="BC77" s="214"/>
    </row>
    <row r="78" spans="1:55" s="208" customFormat="1" ht="15.75" hidden="1" customHeight="1" x14ac:dyDescent="0.2">
      <c r="A78" s="196" t="s">
        <v>2664</v>
      </c>
      <c r="B78" s="236"/>
      <c r="C78" s="356" t="str">
        <f>IF(B78="","",VLOOKUP(B78,Упутство!$BE$2:$BF$1700,2,FALSE))</f>
        <v/>
      </c>
      <c r="D78" s="357"/>
      <c r="E78" s="250"/>
      <c r="F78" s="250"/>
      <c r="G78" s="250"/>
      <c r="H78" s="250"/>
      <c r="I78" s="250"/>
      <c r="J78" s="250"/>
      <c r="K78" s="250"/>
      <c r="L78" s="250"/>
      <c r="M78" s="250">
        <f t="shared" si="1"/>
        <v>0</v>
      </c>
      <c r="N78" s="274">
        <f t="shared" si="1"/>
        <v>0</v>
      </c>
      <c r="P78" s="355"/>
      <c r="Q78" s="355"/>
      <c r="R78" s="355"/>
      <c r="S78" s="355"/>
      <c r="T78" s="355"/>
      <c r="U78" s="355"/>
      <c r="V78" s="355"/>
      <c r="W78" s="355"/>
      <c r="X78" s="192"/>
      <c r="AC78" s="6"/>
      <c r="AD78" s="7"/>
      <c r="AE78" s="8"/>
      <c r="AF78" s="7"/>
      <c r="AO78" s="228"/>
      <c r="AP78" s="10"/>
      <c r="AQ78" s="214"/>
      <c r="AR78" s="214"/>
      <c r="AS78" s="230"/>
      <c r="AT78" s="218"/>
      <c r="AU78" s="218"/>
      <c r="AV78" s="217"/>
      <c r="AW78" s="241"/>
      <c r="AX78" s="217"/>
      <c r="AY78" s="218"/>
      <c r="AZ78" s="218"/>
      <c r="BA78" s="220"/>
      <c r="BB78" s="234"/>
      <c r="BC78" s="214"/>
    </row>
    <row r="79" spans="1:55" s="208" customFormat="1" ht="15.75" hidden="1" customHeight="1" x14ac:dyDescent="0.2">
      <c r="A79" s="196" t="s">
        <v>2665</v>
      </c>
      <c r="B79" s="236"/>
      <c r="C79" s="356" t="str">
        <f>IF(B79="","",VLOOKUP(B79,Упутство!$BE$2:$BF$1700,2,FALSE))</f>
        <v/>
      </c>
      <c r="D79" s="357"/>
      <c r="E79" s="250"/>
      <c r="F79" s="250"/>
      <c r="G79" s="250"/>
      <c r="H79" s="250"/>
      <c r="I79" s="250"/>
      <c r="J79" s="250"/>
      <c r="K79" s="250"/>
      <c r="L79" s="250"/>
      <c r="M79" s="250">
        <f t="shared" si="1"/>
        <v>0</v>
      </c>
      <c r="N79" s="274">
        <f t="shared" si="1"/>
        <v>0</v>
      </c>
      <c r="P79" s="355"/>
      <c r="Q79" s="355"/>
      <c r="R79" s="355"/>
      <c r="S79" s="355"/>
      <c r="T79" s="355"/>
      <c r="U79" s="355"/>
      <c r="V79" s="355"/>
      <c r="W79" s="355"/>
      <c r="X79" s="192"/>
      <c r="AC79" s="6"/>
      <c r="AD79" s="7"/>
      <c r="AE79" s="8"/>
      <c r="AF79" s="7"/>
      <c r="AO79" s="228"/>
      <c r="AP79" s="10"/>
      <c r="AQ79" s="214"/>
      <c r="AR79" s="214"/>
      <c r="AS79" s="230"/>
      <c r="AT79" s="218"/>
      <c r="AU79" s="218"/>
      <c r="AV79" s="217"/>
      <c r="AW79" s="241"/>
      <c r="AX79" s="217"/>
      <c r="AY79" s="218"/>
      <c r="AZ79" s="218"/>
      <c r="BA79" s="220"/>
      <c r="BB79" s="234"/>
      <c r="BC79" s="214"/>
    </row>
    <row r="80" spans="1:55" s="208" customFormat="1" ht="15.75" hidden="1" customHeight="1" x14ac:dyDescent="0.2">
      <c r="A80" s="196" t="s">
        <v>2666</v>
      </c>
      <c r="B80" s="236"/>
      <c r="C80" s="356" t="str">
        <f>IF(B80="","",VLOOKUP(B80,Упутство!$BE$2:$BF$1700,2,FALSE))</f>
        <v/>
      </c>
      <c r="D80" s="357"/>
      <c r="E80" s="250"/>
      <c r="F80" s="250"/>
      <c r="G80" s="250"/>
      <c r="H80" s="250"/>
      <c r="I80" s="250"/>
      <c r="J80" s="250"/>
      <c r="K80" s="250"/>
      <c r="L80" s="250"/>
      <c r="M80" s="250">
        <f t="shared" si="1"/>
        <v>0</v>
      </c>
      <c r="N80" s="274">
        <f t="shared" si="1"/>
        <v>0</v>
      </c>
      <c r="P80" s="355"/>
      <c r="Q80" s="355"/>
      <c r="R80" s="355"/>
      <c r="S80" s="355"/>
      <c r="T80" s="355"/>
      <c r="U80" s="355"/>
      <c r="V80" s="355"/>
      <c r="W80" s="355"/>
      <c r="X80" s="192"/>
      <c r="AC80" s="6"/>
      <c r="AD80" s="7"/>
      <c r="AE80" s="8"/>
      <c r="AF80" s="7"/>
      <c r="AO80" s="228"/>
      <c r="AP80" s="10"/>
      <c r="AQ80" s="214"/>
      <c r="AR80" s="214"/>
      <c r="AS80" s="230"/>
      <c r="AT80" s="218"/>
      <c r="AU80" s="218"/>
      <c r="AV80" s="217"/>
      <c r="AW80" s="241"/>
      <c r="AX80" s="217"/>
      <c r="AY80" s="218"/>
      <c r="AZ80" s="218"/>
      <c r="BA80" s="220"/>
      <c r="BB80" s="234"/>
      <c r="BC80" s="214"/>
    </row>
    <row r="81" spans="1:55" s="208" customFormat="1" ht="15.75" hidden="1" customHeight="1" x14ac:dyDescent="0.2">
      <c r="A81" s="196" t="s">
        <v>2674</v>
      </c>
      <c r="B81" s="236"/>
      <c r="C81" s="356" t="str">
        <f>IF(B81="","",VLOOKUP(B81,Упутство!$BE$2:$BF$1700,2,FALSE))</f>
        <v/>
      </c>
      <c r="D81" s="357"/>
      <c r="E81" s="250"/>
      <c r="F81" s="250"/>
      <c r="G81" s="250"/>
      <c r="H81" s="250"/>
      <c r="I81" s="250"/>
      <c r="J81" s="250"/>
      <c r="K81" s="250"/>
      <c r="L81" s="250"/>
      <c r="M81" s="250">
        <f t="shared" si="1"/>
        <v>0</v>
      </c>
      <c r="N81" s="274">
        <f t="shared" si="1"/>
        <v>0</v>
      </c>
      <c r="P81" s="355"/>
      <c r="Q81" s="355"/>
      <c r="R81" s="355"/>
      <c r="S81" s="355"/>
      <c r="T81" s="355"/>
      <c r="U81" s="355"/>
      <c r="V81" s="355"/>
      <c r="W81" s="355"/>
      <c r="X81" s="192"/>
      <c r="AC81" s="6"/>
      <c r="AD81" s="7"/>
      <c r="AE81" s="8"/>
      <c r="AF81" s="7"/>
      <c r="AO81" s="228"/>
      <c r="AP81" s="10"/>
      <c r="AQ81" s="214"/>
      <c r="AR81" s="214"/>
      <c r="AS81" s="230"/>
      <c r="AT81" s="218"/>
      <c r="AU81" s="218"/>
      <c r="AV81" s="217"/>
      <c r="AW81" s="241"/>
      <c r="AX81" s="217"/>
      <c r="AY81" s="218"/>
      <c r="AZ81" s="218"/>
      <c r="BA81" s="220"/>
      <c r="BB81" s="234"/>
      <c r="BC81" s="214"/>
    </row>
    <row r="82" spans="1:55" s="208" customFormat="1" ht="15.75" hidden="1" customHeight="1" x14ac:dyDescent="0.2">
      <c r="A82" s="196" t="s">
        <v>2675</v>
      </c>
      <c r="B82" s="236"/>
      <c r="C82" s="356" t="str">
        <f>IF(B82="","",VLOOKUP(B82,Упутство!$BE$2:$BF$1700,2,FALSE))</f>
        <v/>
      </c>
      <c r="D82" s="357"/>
      <c r="E82" s="250"/>
      <c r="F82" s="250"/>
      <c r="G82" s="250"/>
      <c r="H82" s="250"/>
      <c r="I82" s="250"/>
      <c r="J82" s="250"/>
      <c r="K82" s="250"/>
      <c r="L82" s="250"/>
      <c r="M82" s="250">
        <f t="shared" si="1"/>
        <v>0</v>
      </c>
      <c r="N82" s="274">
        <f t="shared" si="1"/>
        <v>0</v>
      </c>
      <c r="P82" s="355"/>
      <c r="Q82" s="355"/>
      <c r="R82" s="355"/>
      <c r="S82" s="355"/>
      <c r="T82" s="355"/>
      <c r="U82" s="355"/>
      <c r="V82" s="355"/>
      <c r="W82" s="355"/>
      <c r="X82" s="192"/>
      <c r="AC82" s="6"/>
      <c r="AD82" s="7"/>
      <c r="AE82" s="8"/>
      <c r="AF82" s="7"/>
      <c r="AO82" s="228"/>
      <c r="AP82" s="10"/>
      <c r="AQ82" s="214"/>
      <c r="AR82" s="214"/>
      <c r="AS82" s="230"/>
      <c r="AT82" s="218"/>
      <c r="AU82" s="218"/>
      <c r="AV82" s="217"/>
      <c r="AW82" s="241"/>
      <c r="AX82" s="217"/>
      <c r="AY82" s="218"/>
      <c r="AZ82" s="218"/>
      <c r="BA82" s="220"/>
      <c r="BB82" s="234"/>
      <c r="BC82" s="214"/>
    </row>
    <row r="83" spans="1:55" s="208" customFormat="1" ht="15.75" hidden="1" customHeight="1" x14ac:dyDescent="0.2">
      <c r="A83" s="196" t="s">
        <v>2676</v>
      </c>
      <c r="B83" s="236"/>
      <c r="C83" s="356" t="str">
        <f>IF(B83="","",VLOOKUP(B83,Упутство!$BE$2:$BF$1700,2,FALSE))</f>
        <v/>
      </c>
      <c r="D83" s="357"/>
      <c r="E83" s="250"/>
      <c r="F83" s="250"/>
      <c r="G83" s="250"/>
      <c r="H83" s="250"/>
      <c r="I83" s="250"/>
      <c r="J83" s="250"/>
      <c r="K83" s="250"/>
      <c r="L83" s="250"/>
      <c r="M83" s="250">
        <f t="shared" si="1"/>
        <v>0</v>
      </c>
      <c r="N83" s="274">
        <f t="shared" si="1"/>
        <v>0</v>
      </c>
      <c r="P83" s="355"/>
      <c r="Q83" s="355"/>
      <c r="R83" s="355"/>
      <c r="S83" s="355"/>
      <c r="T83" s="355"/>
      <c r="U83" s="355"/>
      <c r="V83" s="355"/>
      <c r="W83" s="355"/>
      <c r="X83" s="192"/>
      <c r="AC83" s="6"/>
      <c r="AD83" s="7"/>
      <c r="AE83" s="8"/>
      <c r="AF83" s="7"/>
      <c r="AO83" s="228"/>
      <c r="AP83" s="10"/>
      <c r="AQ83" s="214"/>
      <c r="AR83" s="214"/>
      <c r="AS83" s="230"/>
      <c r="AT83" s="218"/>
      <c r="AU83" s="218"/>
      <c r="AV83" s="217"/>
      <c r="AW83" s="241"/>
      <c r="AX83" s="217"/>
      <c r="AY83" s="218"/>
      <c r="AZ83" s="218"/>
      <c r="BA83" s="220"/>
      <c r="BB83" s="234"/>
      <c r="BC83" s="214"/>
    </row>
    <row r="84" spans="1:55" s="208" customFormat="1" ht="15.75" hidden="1" customHeight="1" x14ac:dyDescent="0.2">
      <c r="A84" s="196" t="s">
        <v>2677</v>
      </c>
      <c r="B84" s="236"/>
      <c r="C84" s="356" t="str">
        <f>IF(B84="","",VLOOKUP(B84,Упутство!$BE$2:$BF$1700,2,FALSE))</f>
        <v/>
      </c>
      <c r="D84" s="357"/>
      <c r="E84" s="250"/>
      <c r="F84" s="250"/>
      <c r="G84" s="250"/>
      <c r="H84" s="250"/>
      <c r="I84" s="250"/>
      <c r="J84" s="250"/>
      <c r="K84" s="250"/>
      <c r="L84" s="250"/>
      <c r="M84" s="250">
        <f t="shared" si="1"/>
        <v>0</v>
      </c>
      <c r="N84" s="274">
        <f t="shared" si="1"/>
        <v>0</v>
      </c>
      <c r="P84" s="355"/>
      <c r="Q84" s="355"/>
      <c r="R84" s="355"/>
      <c r="S84" s="355"/>
      <c r="T84" s="355"/>
      <c r="U84" s="355"/>
      <c r="V84" s="355"/>
      <c r="W84" s="355"/>
      <c r="X84" s="192"/>
      <c r="AC84" s="6"/>
      <c r="AD84" s="7"/>
      <c r="AE84" s="8"/>
      <c r="AF84" s="7"/>
      <c r="AO84" s="228"/>
      <c r="AP84" s="10"/>
      <c r="AQ84" s="214"/>
      <c r="AR84" s="214"/>
      <c r="AS84" s="230"/>
      <c r="AT84" s="218"/>
      <c r="AU84" s="218"/>
      <c r="AV84" s="217"/>
      <c r="AW84" s="241"/>
      <c r="AX84" s="217"/>
      <c r="AY84" s="218"/>
      <c r="AZ84" s="218"/>
      <c r="BA84" s="220"/>
      <c r="BB84" s="234"/>
      <c r="BC84" s="214"/>
    </row>
    <row r="85" spans="1:55" s="208" customFormat="1" ht="15.75" customHeight="1" x14ac:dyDescent="0.2">
      <c r="A85" s="272" t="s">
        <v>2678</v>
      </c>
      <c r="B85" s="270">
        <v>422000</v>
      </c>
      <c r="C85" s="302" t="str">
        <f>IF(B85="","",VLOOKUP(B85,Упутство!$BE$2:$BF$1700,2,FALSE))</f>
        <v xml:space="preserve">Трошкови путовања                                                                     </v>
      </c>
      <c r="D85" s="304"/>
      <c r="E85" s="271">
        <f>SUM(E86:E89)</f>
        <v>0</v>
      </c>
      <c r="F85" s="271">
        <f t="shared" ref="F85:L85" si="9">SUM(F86:F89)</f>
        <v>0</v>
      </c>
      <c r="G85" s="271">
        <f t="shared" si="9"/>
        <v>0</v>
      </c>
      <c r="H85" s="271">
        <f t="shared" si="9"/>
        <v>0</v>
      </c>
      <c r="I85" s="271">
        <f t="shared" si="9"/>
        <v>0</v>
      </c>
      <c r="J85" s="271">
        <f t="shared" si="9"/>
        <v>0</v>
      </c>
      <c r="K85" s="271">
        <f t="shared" si="9"/>
        <v>0</v>
      </c>
      <c r="L85" s="271">
        <f t="shared" si="9"/>
        <v>0</v>
      </c>
      <c r="M85" s="271">
        <f t="shared" si="1"/>
        <v>0</v>
      </c>
      <c r="N85" s="273">
        <f t="shared" si="1"/>
        <v>0</v>
      </c>
      <c r="P85" s="355"/>
      <c r="Q85" s="355"/>
      <c r="R85" s="355"/>
      <c r="S85" s="355"/>
      <c r="T85" s="355"/>
      <c r="U85" s="355"/>
      <c r="V85" s="355"/>
      <c r="W85" s="355"/>
      <c r="X85" s="192"/>
      <c r="AC85" s="6"/>
      <c r="AD85" s="7"/>
      <c r="AE85" s="8"/>
      <c r="AF85" s="7"/>
      <c r="AO85" s="228"/>
      <c r="AP85" s="10"/>
      <c r="AQ85" s="214"/>
      <c r="AR85" s="214"/>
      <c r="AS85" s="230"/>
      <c r="AT85" s="218"/>
      <c r="AU85" s="218"/>
      <c r="AV85" s="217"/>
      <c r="AW85" s="241"/>
      <c r="AX85" s="217"/>
      <c r="AY85" s="218"/>
      <c r="AZ85" s="218"/>
      <c r="BA85" s="220"/>
      <c r="BB85" s="234"/>
      <c r="BC85" s="214"/>
    </row>
    <row r="86" spans="1:55" s="208" customFormat="1" ht="15.75" hidden="1" customHeight="1" x14ac:dyDescent="0.2">
      <c r="A86" s="196" t="s">
        <v>2679</v>
      </c>
      <c r="B86" s="236"/>
      <c r="C86" s="356" t="str">
        <f>IF(B86="","",VLOOKUP(B86,Упутство!$BE$2:$BF$1700,2,FALSE))</f>
        <v/>
      </c>
      <c r="D86" s="357"/>
      <c r="E86" s="250"/>
      <c r="F86" s="250"/>
      <c r="G86" s="250"/>
      <c r="H86" s="250"/>
      <c r="I86" s="250"/>
      <c r="J86" s="250"/>
      <c r="K86" s="250"/>
      <c r="L86" s="250"/>
      <c r="M86" s="250">
        <f t="shared" si="1"/>
        <v>0</v>
      </c>
      <c r="N86" s="274">
        <f t="shared" si="1"/>
        <v>0</v>
      </c>
      <c r="P86" s="355"/>
      <c r="Q86" s="355"/>
      <c r="R86" s="355"/>
      <c r="S86" s="355"/>
      <c r="T86" s="355"/>
      <c r="U86" s="355"/>
      <c r="V86" s="355"/>
      <c r="W86" s="355"/>
      <c r="X86" s="192"/>
      <c r="AC86" s="6"/>
      <c r="AD86" s="7"/>
      <c r="AE86" s="8"/>
      <c r="AF86" s="7"/>
      <c r="AO86" s="228"/>
      <c r="AP86" s="10"/>
      <c r="AQ86" s="214"/>
      <c r="AR86" s="214"/>
      <c r="AS86" s="230"/>
      <c r="AT86" s="218"/>
      <c r="AU86" s="218"/>
      <c r="AV86" s="217"/>
      <c r="AW86" s="241"/>
      <c r="AX86" s="217"/>
      <c r="AY86" s="218"/>
      <c r="AZ86" s="218"/>
      <c r="BA86" s="220"/>
      <c r="BB86" s="234"/>
      <c r="BC86" s="214"/>
    </row>
    <row r="87" spans="1:55" s="208" customFormat="1" ht="15.75" hidden="1" customHeight="1" x14ac:dyDescent="0.2">
      <c r="A87" s="196" t="s">
        <v>2680</v>
      </c>
      <c r="B87" s="236"/>
      <c r="C87" s="356" t="str">
        <f>IF(B87="","",VLOOKUP(B87,Упутство!$BE$2:$BF$1700,2,FALSE))</f>
        <v/>
      </c>
      <c r="D87" s="357"/>
      <c r="E87" s="250"/>
      <c r="F87" s="250"/>
      <c r="G87" s="250"/>
      <c r="H87" s="250"/>
      <c r="I87" s="250"/>
      <c r="J87" s="250"/>
      <c r="K87" s="250"/>
      <c r="L87" s="250"/>
      <c r="M87" s="250">
        <f t="shared" si="1"/>
        <v>0</v>
      </c>
      <c r="N87" s="274">
        <f t="shared" si="1"/>
        <v>0</v>
      </c>
      <c r="P87" s="355"/>
      <c r="Q87" s="355"/>
      <c r="R87" s="355"/>
      <c r="S87" s="355"/>
      <c r="T87" s="355"/>
      <c r="U87" s="355"/>
      <c r="V87" s="355"/>
      <c r="W87" s="355"/>
      <c r="X87" s="192"/>
      <c r="AC87" s="6"/>
      <c r="AD87" s="7"/>
      <c r="AE87" s="8"/>
      <c r="AF87" s="7"/>
      <c r="AO87" s="228"/>
      <c r="AP87" s="10"/>
      <c r="AQ87" s="214"/>
      <c r="AR87" s="214"/>
      <c r="AS87" s="230"/>
      <c r="AT87" s="218"/>
      <c r="AU87" s="218"/>
      <c r="AV87" s="217"/>
      <c r="AW87" s="241"/>
      <c r="AX87" s="217"/>
      <c r="AY87" s="218"/>
      <c r="AZ87" s="218"/>
      <c r="BA87" s="220"/>
      <c r="BB87" s="234"/>
      <c r="BC87" s="214"/>
    </row>
    <row r="88" spans="1:55" s="208" customFormat="1" ht="15.75" hidden="1" customHeight="1" x14ac:dyDescent="0.2">
      <c r="A88" s="196" t="s">
        <v>2681</v>
      </c>
      <c r="B88" s="236"/>
      <c r="C88" s="356" t="str">
        <f>IF(B88="","",VLOOKUP(B88,Упутство!$BE$2:$BF$1700,2,FALSE))</f>
        <v/>
      </c>
      <c r="D88" s="357"/>
      <c r="E88" s="250"/>
      <c r="F88" s="250"/>
      <c r="G88" s="250"/>
      <c r="H88" s="250"/>
      <c r="I88" s="250"/>
      <c r="J88" s="250"/>
      <c r="K88" s="250"/>
      <c r="L88" s="250"/>
      <c r="M88" s="250">
        <f t="shared" si="1"/>
        <v>0</v>
      </c>
      <c r="N88" s="274">
        <f t="shared" si="1"/>
        <v>0</v>
      </c>
      <c r="P88" s="355"/>
      <c r="Q88" s="355"/>
      <c r="R88" s="355"/>
      <c r="S88" s="355"/>
      <c r="T88" s="355"/>
      <c r="U88" s="355"/>
      <c r="V88" s="355"/>
      <c r="W88" s="355"/>
      <c r="X88" s="192"/>
      <c r="AC88" s="6"/>
      <c r="AD88" s="7"/>
      <c r="AE88" s="8"/>
      <c r="AF88" s="7"/>
      <c r="AO88" s="228"/>
      <c r="AP88" s="10"/>
      <c r="AQ88" s="214"/>
      <c r="AR88" s="214"/>
      <c r="AS88" s="230"/>
      <c r="AT88" s="218"/>
      <c r="AU88" s="218"/>
      <c r="AV88" s="217"/>
      <c r="AW88" s="241"/>
      <c r="AX88" s="217"/>
      <c r="AY88" s="218"/>
      <c r="AZ88" s="218"/>
      <c r="BA88" s="220"/>
      <c r="BB88" s="234"/>
      <c r="BC88" s="214"/>
    </row>
    <row r="89" spans="1:55" s="208" customFormat="1" ht="15.75" hidden="1" customHeight="1" x14ac:dyDescent="0.2">
      <c r="A89" s="196" t="s">
        <v>2682</v>
      </c>
      <c r="B89" s="236"/>
      <c r="C89" s="356" t="str">
        <f>IF(B89="","",VLOOKUP(B89,Упутство!$BE$2:$BF$1700,2,FALSE))</f>
        <v/>
      </c>
      <c r="D89" s="357"/>
      <c r="E89" s="250"/>
      <c r="F89" s="250"/>
      <c r="G89" s="250"/>
      <c r="H89" s="250"/>
      <c r="I89" s="250"/>
      <c r="J89" s="250"/>
      <c r="K89" s="250"/>
      <c r="L89" s="250"/>
      <c r="M89" s="250">
        <f t="shared" si="1"/>
        <v>0</v>
      </c>
      <c r="N89" s="274">
        <f t="shared" si="1"/>
        <v>0</v>
      </c>
      <c r="P89" s="355"/>
      <c r="Q89" s="355"/>
      <c r="R89" s="355"/>
      <c r="S89" s="355"/>
      <c r="T89" s="355"/>
      <c r="U89" s="355"/>
      <c r="V89" s="355"/>
      <c r="W89" s="355"/>
      <c r="X89" s="192"/>
      <c r="AC89" s="6"/>
      <c r="AD89" s="7"/>
      <c r="AE89" s="8"/>
      <c r="AF89" s="7"/>
      <c r="AO89" s="228"/>
      <c r="AP89" s="10"/>
      <c r="AQ89" s="214"/>
      <c r="AR89" s="214"/>
      <c r="AS89" s="230"/>
      <c r="AT89" s="218"/>
      <c r="AU89" s="218"/>
      <c r="AV89" s="217"/>
      <c r="AW89" s="241"/>
      <c r="AX89" s="217"/>
      <c r="AY89" s="218"/>
      <c r="AZ89" s="218"/>
      <c r="BA89" s="220"/>
      <c r="BB89" s="234"/>
      <c r="BC89" s="214"/>
    </row>
    <row r="90" spans="1:55" s="208" customFormat="1" ht="15.75" customHeight="1" x14ac:dyDescent="0.2">
      <c r="A90" s="272" t="s">
        <v>2683</v>
      </c>
      <c r="B90" s="270">
        <v>423000</v>
      </c>
      <c r="C90" s="302" t="str">
        <f>IF(B90="","",VLOOKUP(B90,Упутство!$BE$2:$BF$1700,2,FALSE))</f>
        <v xml:space="preserve">Услуге по уговору                                                                    </v>
      </c>
      <c r="D90" s="304"/>
      <c r="E90" s="271">
        <f>SUM(E91:E98)</f>
        <v>0</v>
      </c>
      <c r="F90" s="271">
        <f t="shared" ref="F90:L90" si="10">SUM(F91:F98)</f>
        <v>0</v>
      </c>
      <c r="G90" s="271">
        <f t="shared" si="10"/>
        <v>0</v>
      </c>
      <c r="H90" s="271">
        <f t="shared" si="10"/>
        <v>0</v>
      </c>
      <c r="I90" s="271">
        <f t="shared" si="10"/>
        <v>0</v>
      </c>
      <c r="J90" s="271">
        <f t="shared" si="10"/>
        <v>0</v>
      </c>
      <c r="K90" s="271">
        <f t="shared" si="10"/>
        <v>0</v>
      </c>
      <c r="L90" s="271">
        <f t="shared" si="10"/>
        <v>0</v>
      </c>
      <c r="M90" s="271">
        <f t="shared" si="1"/>
        <v>0</v>
      </c>
      <c r="N90" s="273">
        <f t="shared" si="1"/>
        <v>0</v>
      </c>
      <c r="P90" s="355"/>
      <c r="Q90" s="355"/>
      <c r="R90" s="355"/>
      <c r="S90" s="355"/>
      <c r="T90" s="355"/>
      <c r="U90" s="355"/>
      <c r="V90" s="355"/>
      <c r="W90" s="355"/>
      <c r="X90" s="192"/>
      <c r="AC90" s="6"/>
      <c r="AD90" s="7"/>
      <c r="AE90" s="8"/>
      <c r="AF90" s="7"/>
      <c r="AO90" s="228"/>
      <c r="AP90" s="10"/>
      <c r="AQ90" s="214"/>
      <c r="AR90" s="214"/>
      <c r="AS90" s="230"/>
      <c r="AT90" s="218"/>
      <c r="AU90" s="218"/>
      <c r="AV90" s="217"/>
      <c r="AW90" s="241"/>
      <c r="AX90" s="217"/>
      <c r="AY90" s="218"/>
      <c r="AZ90" s="218"/>
      <c r="BA90" s="220"/>
      <c r="BB90" s="234"/>
      <c r="BC90" s="214"/>
    </row>
    <row r="91" spans="1:55" s="208" customFormat="1" ht="15.75" hidden="1" customHeight="1" x14ac:dyDescent="0.2">
      <c r="A91" s="196" t="s">
        <v>2684</v>
      </c>
      <c r="B91" s="236"/>
      <c r="C91" s="356" t="str">
        <f>IF(B91="","",VLOOKUP(B91,Упутство!$BE$2:$BF$1700,2,FALSE))</f>
        <v/>
      </c>
      <c r="D91" s="357"/>
      <c r="E91" s="250"/>
      <c r="F91" s="250"/>
      <c r="G91" s="250"/>
      <c r="H91" s="250"/>
      <c r="I91" s="250"/>
      <c r="J91" s="250"/>
      <c r="K91" s="250"/>
      <c r="L91" s="250"/>
      <c r="M91" s="250">
        <f t="shared" si="1"/>
        <v>0</v>
      </c>
      <c r="N91" s="274">
        <f t="shared" si="1"/>
        <v>0</v>
      </c>
      <c r="P91" s="355"/>
      <c r="Q91" s="355"/>
      <c r="R91" s="355"/>
      <c r="S91" s="355"/>
      <c r="T91" s="355"/>
      <c r="U91" s="355"/>
      <c r="V91" s="355"/>
      <c r="W91" s="355"/>
      <c r="X91" s="192"/>
      <c r="AC91" s="6"/>
      <c r="AD91" s="7"/>
      <c r="AE91" s="8"/>
      <c r="AF91" s="7"/>
      <c r="AO91" s="228"/>
      <c r="AP91" s="10"/>
      <c r="AQ91" s="214"/>
      <c r="AR91" s="214"/>
      <c r="AS91" s="230"/>
      <c r="AT91" s="218"/>
      <c r="AU91" s="218"/>
      <c r="AV91" s="217"/>
      <c r="AW91" s="241"/>
      <c r="AX91" s="217"/>
      <c r="AY91" s="218"/>
      <c r="AZ91" s="218"/>
      <c r="BA91" s="220"/>
      <c r="BB91" s="234"/>
      <c r="BC91" s="214"/>
    </row>
    <row r="92" spans="1:55" s="208" customFormat="1" ht="15.75" hidden="1" customHeight="1" x14ac:dyDescent="0.2">
      <c r="A92" s="196" t="s">
        <v>2685</v>
      </c>
      <c r="B92" s="236"/>
      <c r="C92" s="356" t="str">
        <f>IF(B92="","",VLOOKUP(B92,Упутство!$BE$2:$BF$1700,2,FALSE))</f>
        <v/>
      </c>
      <c r="D92" s="357"/>
      <c r="E92" s="250"/>
      <c r="F92" s="250"/>
      <c r="G92" s="250"/>
      <c r="H92" s="250"/>
      <c r="I92" s="250"/>
      <c r="J92" s="250"/>
      <c r="K92" s="250"/>
      <c r="L92" s="250"/>
      <c r="M92" s="250">
        <f t="shared" si="1"/>
        <v>0</v>
      </c>
      <c r="N92" s="274">
        <f t="shared" si="1"/>
        <v>0</v>
      </c>
      <c r="P92" s="355"/>
      <c r="Q92" s="355"/>
      <c r="R92" s="355"/>
      <c r="S92" s="355"/>
      <c r="T92" s="355"/>
      <c r="U92" s="355"/>
      <c r="V92" s="355"/>
      <c r="W92" s="355"/>
      <c r="X92" s="192"/>
      <c r="AC92" s="6"/>
      <c r="AD92" s="7"/>
      <c r="AE92" s="8"/>
      <c r="AF92" s="7"/>
      <c r="AO92" s="228"/>
      <c r="AP92" s="10"/>
      <c r="AQ92" s="214"/>
      <c r="AR92" s="214"/>
      <c r="AS92" s="230"/>
      <c r="AT92" s="218"/>
      <c r="AU92" s="218"/>
      <c r="AV92" s="217"/>
      <c r="AW92" s="241"/>
      <c r="AX92" s="217"/>
      <c r="AY92" s="218"/>
      <c r="AZ92" s="218"/>
      <c r="BA92" s="220"/>
      <c r="BB92" s="234"/>
      <c r="BC92" s="214"/>
    </row>
    <row r="93" spans="1:55" s="208" customFormat="1" ht="15.75" hidden="1" customHeight="1" x14ac:dyDescent="0.2">
      <c r="A93" s="196" t="s">
        <v>2686</v>
      </c>
      <c r="B93" s="236"/>
      <c r="C93" s="356" t="str">
        <f>IF(B93="","",VLOOKUP(B93,Упутство!$BE$2:$BF$1700,2,FALSE))</f>
        <v/>
      </c>
      <c r="D93" s="357"/>
      <c r="E93" s="250"/>
      <c r="F93" s="250"/>
      <c r="G93" s="250"/>
      <c r="H93" s="250"/>
      <c r="I93" s="250"/>
      <c r="J93" s="250"/>
      <c r="K93" s="250"/>
      <c r="L93" s="250"/>
      <c r="M93" s="250">
        <f t="shared" si="1"/>
        <v>0</v>
      </c>
      <c r="N93" s="274">
        <f t="shared" si="1"/>
        <v>0</v>
      </c>
      <c r="P93" s="355"/>
      <c r="Q93" s="355"/>
      <c r="R93" s="355"/>
      <c r="S93" s="355"/>
      <c r="T93" s="355"/>
      <c r="U93" s="355"/>
      <c r="V93" s="355"/>
      <c r="W93" s="355"/>
      <c r="X93" s="192"/>
      <c r="AC93" s="6"/>
      <c r="AD93" s="7"/>
      <c r="AE93" s="8"/>
      <c r="AF93" s="7"/>
      <c r="AO93" s="228"/>
      <c r="AP93" s="10"/>
      <c r="AQ93" s="214"/>
      <c r="AR93" s="214"/>
      <c r="AS93" s="230"/>
      <c r="AT93" s="218"/>
      <c r="AU93" s="218"/>
      <c r="AV93" s="217"/>
      <c r="AW93" s="241"/>
      <c r="AX93" s="217"/>
      <c r="AY93" s="218"/>
      <c r="AZ93" s="218"/>
      <c r="BA93" s="220"/>
      <c r="BB93" s="234"/>
      <c r="BC93" s="214"/>
    </row>
    <row r="94" spans="1:55" s="208" customFormat="1" ht="15.75" hidden="1" customHeight="1" x14ac:dyDescent="0.2">
      <c r="A94" s="196" t="s">
        <v>2687</v>
      </c>
      <c r="B94" s="236"/>
      <c r="C94" s="356" t="str">
        <f>IF(B94="","",VLOOKUP(B94,Упутство!$BE$2:$BF$1700,2,FALSE))</f>
        <v/>
      </c>
      <c r="D94" s="357"/>
      <c r="E94" s="250"/>
      <c r="F94" s="250"/>
      <c r="G94" s="250"/>
      <c r="H94" s="250"/>
      <c r="I94" s="250"/>
      <c r="J94" s="250"/>
      <c r="K94" s="250"/>
      <c r="L94" s="250"/>
      <c r="M94" s="250">
        <f t="shared" si="1"/>
        <v>0</v>
      </c>
      <c r="N94" s="274">
        <f t="shared" si="1"/>
        <v>0</v>
      </c>
      <c r="P94" s="355"/>
      <c r="Q94" s="355"/>
      <c r="R94" s="355"/>
      <c r="S94" s="355"/>
      <c r="T94" s="355"/>
      <c r="U94" s="355"/>
      <c r="V94" s="355"/>
      <c r="W94" s="355"/>
      <c r="X94" s="192"/>
      <c r="AC94" s="6"/>
      <c r="AD94" s="7"/>
      <c r="AE94" s="8"/>
      <c r="AF94" s="7"/>
      <c r="AO94" s="228"/>
      <c r="AP94" s="10"/>
      <c r="AQ94" s="214"/>
      <c r="AR94" s="214"/>
      <c r="AS94" s="230"/>
      <c r="AT94" s="218"/>
      <c r="AU94" s="218"/>
      <c r="AV94" s="217"/>
      <c r="AW94" s="241"/>
      <c r="AX94" s="217"/>
      <c r="AY94" s="218"/>
      <c r="AZ94" s="218"/>
      <c r="BA94" s="220"/>
      <c r="BB94" s="234"/>
      <c r="BC94" s="214"/>
    </row>
    <row r="95" spans="1:55" s="208" customFormat="1" ht="15.75" hidden="1" customHeight="1" x14ac:dyDescent="0.2">
      <c r="A95" s="196" t="s">
        <v>2688</v>
      </c>
      <c r="B95" s="236"/>
      <c r="C95" s="356" t="str">
        <f>IF(B95="","",VLOOKUP(B95,Упутство!$BE$2:$BF$1700,2,FALSE))</f>
        <v/>
      </c>
      <c r="D95" s="357"/>
      <c r="E95" s="250"/>
      <c r="F95" s="250"/>
      <c r="G95" s="250"/>
      <c r="H95" s="250"/>
      <c r="I95" s="250"/>
      <c r="J95" s="250"/>
      <c r="K95" s="250"/>
      <c r="L95" s="250"/>
      <c r="M95" s="250">
        <f t="shared" si="1"/>
        <v>0</v>
      </c>
      <c r="N95" s="274">
        <f t="shared" si="1"/>
        <v>0</v>
      </c>
      <c r="P95" s="355"/>
      <c r="Q95" s="355"/>
      <c r="R95" s="355"/>
      <c r="S95" s="355"/>
      <c r="T95" s="355"/>
      <c r="U95" s="355"/>
      <c r="V95" s="355"/>
      <c r="W95" s="355"/>
      <c r="X95" s="192"/>
      <c r="AC95" s="6"/>
      <c r="AD95" s="7"/>
      <c r="AE95" s="8"/>
      <c r="AF95" s="7"/>
      <c r="AO95" s="228"/>
      <c r="AP95" s="10"/>
      <c r="AQ95" s="214"/>
      <c r="AR95" s="214"/>
      <c r="AS95" s="230"/>
      <c r="AT95" s="218"/>
      <c r="AU95" s="218"/>
      <c r="AV95" s="217"/>
      <c r="AW95" s="241"/>
      <c r="AX95" s="217"/>
      <c r="AY95" s="218"/>
      <c r="AZ95" s="218"/>
      <c r="BA95" s="220"/>
      <c r="BB95" s="234"/>
      <c r="BC95" s="214"/>
    </row>
    <row r="96" spans="1:55" s="208" customFormat="1" ht="15.75" hidden="1" customHeight="1" x14ac:dyDescent="0.2">
      <c r="A96" s="196" t="s">
        <v>2689</v>
      </c>
      <c r="B96" s="236"/>
      <c r="C96" s="356" t="str">
        <f>IF(B96="","",VLOOKUP(B96,Упутство!$BE$2:$BF$1700,2,FALSE))</f>
        <v/>
      </c>
      <c r="D96" s="357"/>
      <c r="E96" s="250"/>
      <c r="F96" s="250"/>
      <c r="G96" s="250"/>
      <c r="H96" s="250"/>
      <c r="I96" s="250"/>
      <c r="J96" s="250"/>
      <c r="K96" s="250"/>
      <c r="L96" s="250"/>
      <c r="M96" s="250">
        <f t="shared" si="1"/>
        <v>0</v>
      </c>
      <c r="N96" s="274">
        <f t="shared" si="1"/>
        <v>0</v>
      </c>
      <c r="P96" s="355"/>
      <c r="Q96" s="355"/>
      <c r="R96" s="355"/>
      <c r="S96" s="355"/>
      <c r="T96" s="355"/>
      <c r="U96" s="355"/>
      <c r="V96" s="355"/>
      <c r="W96" s="355"/>
      <c r="X96" s="192"/>
      <c r="AC96" s="6"/>
      <c r="AD96" s="7"/>
      <c r="AE96" s="8"/>
      <c r="AF96" s="7"/>
      <c r="AO96" s="228"/>
      <c r="AP96" s="10"/>
      <c r="AQ96" s="214"/>
      <c r="AR96" s="214"/>
      <c r="AS96" s="230"/>
      <c r="AT96" s="218"/>
      <c r="AU96" s="218"/>
      <c r="AV96" s="217"/>
      <c r="AW96" s="241"/>
      <c r="AX96" s="217"/>
      <c r="AY96" s="218"/>
      <c r="AZ96" s="218"/>
      <c r="BA96" s="220"/>
      <c r="BB96" s="234"/>
      <c r="BC96" s="214"/>
    </row>
    <row r="97" spans="1:55" s="208" customFormat="1" ht="15.75" hidden="1" customHeight="1" x14ac:dyDescent="0.2">
      <c r="A97" s="196" t="s">
        <v>2690</v>
      </c>
      <c r="B97" s="236"/>
      <c r="C97" s="356" t="str">
        <f>IF(B97="","",VLOOKUP(B97,Упутство!$BE$2:$BF$1700,2,FALSE))</f>
        <v/>
      </c>
      <c r="D97" s="357"/>
      <c r="E97" s="250"/>
      <c r="F97" s="250"/>
      <c r="G97" s="250"/>
      <c r="H97" s="250"/>
      <c r="I97" s="250"/>
      <c r="J97" s="250"/>
      <c r="K97" s="250"/>
      <c r="L97" s="250"/>
      <c r="M97" s="250">
        <f t="shared" si="1"/>
        <v>0</v>
      </c>
      <c r="N97" s="274">
        <f t="shared" si="1"/>
        <v>0</v>
      </c>
      <c r="P97" s="355"/>
      <c r="Q97" s="355"/>
      <c r="R97" s="355"/>
      <c r="S97" s="355"/>
      <c r="T97" s="355"/>
      <c r="U97" s="355"/>
      <c r="V97" s="355"/>
      <c r="W97" s="355"/>
      <c r="X97" s="192"/>
      <c r="AC97" s="6"/>
      <c r="AD97" s="7"/>
      <c r="AE97" s="8"/>
      <c r="AF97" s="7"/>
      <c r="AO97" s="228"/>
      <c r="AP97" s="10"/>
      <c r="AQ97" s="214"/>
      <c r="AR97" s="214"/>
      <c r="AS97" s="230"/>
      <c r="AT97" s="218"/>
      <c r="AU97" s="218"/>
      <c r="AV97" s="217"/>
      <c r="AW97" s="241"/>
      <c r="AX97" s="217"/>
      <c r="AY97" s="218"/>
      <c r="AZ97" s="218"/>
      <c r="BA97" s="220"/>
      <c r="BB97" s="234"/>
      <c r="BC97" s="214"/>
    </row>
    <row r="98" spans="1:55" s="208" customFormat="1" ht="15.75" hidden="1" customHeight="1" x14ac:dyDescent="0.2">
      <c r="A98" s="196" t="s">
        <v>2691</v>
      </c>
      <c r="B98" s="236"/>
      <c r="C98" s="356" t="str">
        <f>IF(B98="","",VLOOKUP(B98,Упутство!$BE$2:$BF$1700,2,FALSE))</f>
        <v/>
      </c>
      <c r="D98" s="357"/>
      <c r="E98" s="250"/>
      <c r="F98" s="250"/>
      <c r="G98" s="250"/>
      <c r="H98" s="250"/>
      <c r="I98" s="250"/>
      <c r="J98" s="250"/>
      <c r="K98" s="250"/>
      <c r="L98" s="250"/>
      <c r="M98" s="250">
        <f t="shared" si="1"/>
        <v>0</v>
      </c>
      <c r="N98" s="274">
        <f t="shared" si="1"/>
        <v>0</v>
      </c>
      <c r="P98" s="355"/>
      <c r="Q98" s="355"/>
      <c r="R98" s="355"/>
      <c r="S98" s="355"/>
      <c r="T98" s="355"/>
      <c r="U98" s="355"/>
      <c r="V98" s="355"/>
      <c r="W98" s="355"/>
      <c r="X98" s="192"/>
      <c r="AC98" s="6"/>
      <c r="AD98" s="7"/>
      <c r="AE98" s="8"/>
      <c r="AF98" s="7"/>
      <c r="AO98" s="228"/>
      <c r="AP98" s="10"/>
      <c r="AQ98" s="214"/>
      <c r="AR98" s="214"/>
      <c r="AS98" s="230"/>
      <c r="AT98" s="218"/>
      <c r="AU98" s="218"/>
      <c r="AV98" s="217"/>
      <c r="AW98" s="241"/>
      <c r="AX98" s="217"/>
      <c r="AY98" s="218"/>
      <c r="AZ98" s="218"/>
      <c r="BA98" s="220"/>
      <c r="BB98" s="234"/>
      <c r="BC98" s="214"/>
    </row>
    <row r="99" spans="1:55" s="208" customFormat="1" ht="15.75" customHeight="1" x14ac:dyDescent="0.2">
      <c r="A99" s="272" t="s">
        <v>2692</v>
      </c>
      <c r="B99" s="270">
        <v>424000</v>
      </c>
      <c r="C99" s="302" t="str">
        <f>IF(B99="","",VLOOKUP(B99,Упутство!$BE$2:$BF$1700,2,FALSE))</f>
        <v xml:space="preserve">Специјализоване услуге                                                                     </v>
      </c>
      <c r="D99" s="304"/>
      <c r="E99" s="271">
        <f>SUM(E100:E104)</f>
        <v>0</v>
      </c>
      <c r="F99" s="271">
        <f t="shared" ref="F99:L99" si="11">SUM(F100:F104)</f>
        <v>0</v>
      </c>
      <c r="G99" s="271">
        <f t="shared" si="11"/>
        <v>0</v>
      </c>
      <c r="H99" s="271">
        <f t="shared" si="11"/>
        <v>0</v>
      </c>
      <c r="I99" s="271">
        <f t="shared" si="11"/>
        <v>0</v>
      </c>
      <c r="J99" s="271">
        <f t="shared" si="11"/>
        <v>0</v>
      </c>
      <c r="K99" s="271">
        <f t="shared" si="11"/>
        <v>0</v>
      </c>
      <c r="L99" s="271">
        <f t="shared" si="11"/>
        <v>0</v>
      </c>
      <c r="M99" s="271">
        <f t="shared" si="1"/>
        <v>0</v>
      </c>
      <c r="N99" s="273">
        <f t="shared" si="1"/>
        <v>0</v>
      </c>
      <c r="P99" s="355"/>
      <c r="Q99" s="355"/>
      <c r="R99" s="355"/>
      <c r="S99" s="355"/>
      <c r="T99" s="355"/>
      <c r="U99" s="355"/>
      <c r="V99" s="355"/>
      <c r="W99" s="355"/>
      <c r="X99" s="192"/>
      <c r="AC99" s="6"/>
      <c r="AD99" s="7"/>
      <c r="AE99" s="8"/>
      <c r="AF99" s="7"/>
      <c r="AO99" s="228"/>
      <c r="AP99" s="10"/>
      <c r="AQ99" s="214"/>
      <c r="AR99" s="214"/>
      <c r="AS99" s="230"/>
      <c r="AT99" s="218"/>
      <c r="AU99" s="218"/>
      <c r="AV99" s="217"/>
      <c r="AW99" s="241"/>
      <c r="AX99" s="217"/>
      <c r="AY99" s="218"/>
      <c r="AZ99" s="218"/>
      <c r="BA99" s="220"/>
      <c r="BB99" s="234"/>
      <c r="BC99" s="214"/>
    </row>
    <row r="100" spans="1:55" s="208" customFormat="1" ht="15.75" hidden="1" customHeight="1" x14ac:dyDescent="0.2">
      <c r="A100" s="196" t="s">
        <v>2693</v>
      </c>
      <c r="B100" s="236"/>
      <c r="C100" s="356" t="str">
        <f>IF(B100="","",VLOOKUP(B100,Упутство!$BE$2:$BF$1700,2,FALSE))</f>
        <v/>
      </c>
      <c r="D100" s="357"/>
      <c r="E100" s="250"/>
      <c r="F100" s="250"/>
      <c r="G100" s="250"/>
      <c r="H100" s="250"/>
      <c r="I100" s="250"/>
      <c r="J100" s="250"/>
      <c r="K100" s="250"/>
      <c r="L100" s="250"/>
      <c r="M100" s="250">
        <f t="shared" si="1"/>
        <v>0</v>
      </c>
      <c r="N100" s="274">
        <f t="shared" si="1"/>
        <v>0</v>
      </c>
      <c r="P100" s="355"/>
      <c r="Q100" s="355"/>
      <c r="R100" s="355"/>
      <c r="S100" s="355"/>
      <c r="T100" s="355"/>
      <c r="U100" s="355"/>
      <c r="V100" s="355"/>
      <c r="W100" s="355"/>
      <c r="X100" s="192"/>
      <c r="AC100" s="6"/>
      <c r="AD100" s="7"/>
      <c r="AE100" s="8"/>
      <c r="AF100" s="7"/>
      <c r="AO100" s="228"/>
      <c r="AP100" s="10"/>
      <c r="AQ100" s="214"/>
      <c r="AR100" s="214"/>
      <c r="AS100" s="230"/>
      <c r="AT100" s="218"/>
      <c r="AU100" s="218"/>
      <c r="AV100" s="217"/>
      <c r="AW100" s="241"/>
      <c r="AX100" s="217"/>
      <c r="AY100" s="218"/>
      <c r="AZ100" s="218"/>
      <c r="BA100" s="220"/>
      <c r="BB100" s="234"/>
      <c r="BC100" s="214"/>
    </row>
    <row r="101" spans="1:55" s="208" customFormat="1" ht="15.75" hidden="1" customHeight="1" x14ac:dyDescent="0.2">
      <c r="A101" s="196" t="s">
        <v>2694</v>
      </c>
      <c r="B101" s="236"/>
      <c r="C101" s="356" t="str">
        <f>IF(B101="","",VLOOKUP(B101,Упутство!$BE$2:$BF$1700,2,FALSE))</f>
        <v/>
      </c>
      <c r="D101" s="357"/>
      <c r="E101" s="250"/>
      <c r="F101" s="250"/>
      <c r="G101" s="250"/>
      <c r="H101" s="250"/>
      <c r="I101" s="250"/>
      <c r="J101" s="250"/>
      <c r="K101" s="250"/>
      <c r="L101" s="250"/>
      <c r="M101" s="250">
        <f t="shared" si="1"/>
        <v>0</v>
      </c>
      <c r="N101" s="274">
        <f t="shared" si="1"/>
        <v>0</v>
      </c>
      <c r="P101" s="355"/>
      <c r="Q101" s="355"/>
      <c r="R101" s="355"/>
      <c r="S101" s="355"/>
      <c r="T101" s="355"/>
      <c r="U101" s="355"/>
      <c r="V101" s="355"/>
      <c r="W101" s="355"/>
      <c r="X101" s="192"/>
      <c r="AC101" s="6"/>
      <c r="AD101" s="7"/>
      <c r="AE101" s="8"/>
      <c r="AF101" s="7"/>
      <c r="AO101" s="228"/>
      <c r="AP101" s="10"/>
      <c r="AQ101" s="214"/>
      <c r="AR101" s="214"/>
      <c r="AS101" s="230"/>
      <c r="AT101" s="218"/>
      <c r="AU101" s="218"/>
      <c r="AV101" s="217"/>
      <c r="AW101" s="241"/>
      <c r="AX101" s="217"/>
      <c r="AY101" s="218"/>
      <c r="AZ101" s="218"/>
      <c r="BA101" s="220"/>
      <c r="BB101" s="234"/>
      <c r="BC101" s="214"/>
    </row>
    <row r="102" spans="1:55" s="208" customFormat="1" ht="15.75" hidden="1" customHeight="1" x14ac:dyDescent="0.2">
      <c r="A102" s="196" t="s">
        <v>2695</v>
      </c>
      <c r="B102" s="236"/>
      <c r="C102" s="356" t="str">
        <f>IF(B102="","",VLOOKUP(B102,Упутство!$BE$2:$BF$1700,2,FALSE))</f>
        <v/>
      </c>
      <c r="D102" s="357"/>
      <c r="E102" s="250"/>
      <c r="F102" s="250"/>
      <c r="G102" s="250"/>
      <c r="H102" s="250"/>
      <c r="I102" s="250"/>
      <c r="J102" s="250"/>
      <c r="K102" s="250"/>
      <c r="L102" s="250"/>
      <c r="M102" s="250">
        <f t="shared" si="1"/>
        <v>0</v>
      </c>
      <c r="N102" s="274">
        <f t="shared" si="1"/>
        <v>0</v>
      </c>
      <c r="P102" s="355"/>
      <c r="Q102" s="355"/>
      <c r="R102" s="355"/>
      <c r="S102" s="355"/>
      <c r="T102" s="355"/>
      <c r="U102" s="355"/>
      <c r="V102" s="355"/>
      <c r="W102" s="355"/>
      <c r="X102" s="192"/>
      <c r="AC102" s="6"/>
      <c r="AD102" s="7"/>
      <c r="AE102" s="8"/>
      <c r="AF102" s="7"/>
      <c r="AO102" s="228"/>
      <c r="AP102" s="10"/>
      <c r="AQ102" s="214"/>
      <c r="AR102" s="214"/>
      <c r="AS102" s="230"/>
      <c r="AT102" s="218"/>
      <c r="AU102" s="218"/>
      <c r="AV102" s="217"/>
      <c r="AW102" s="241"/>
      <c r="AX102" s="217"/>
      <c r="AY102" s="218"/>
      <c r="AZ102" s="218"/>
      <c r="BA102" s="220"/>
      <c r="BB102" s="234"/>
      <c r="BC102" s="214"/>
    </row>
    <row r="103" spans="1:55" s="208" customFormat="1" ht="15.75" hidden="1" customHeight="1" x14ac:dyDescent="0.2">
      <c r="A103" s="196" t="s">
        <v>2696</v>
      </c>
      <c r="B103" s="236"/>
      <c r="C103" s="356" t="str">
        <f>IF(B103="","",VLOOKUP(B103,Упутство!$BE$2:$BF$1700,2,FALSE))</f>
        <v/>
      </c>
      <c r="D103" s="357"/>
      <c r="E103" s="250"/>
      <c r="F103" s="250"/>
      <c r="G103" s="250"/>
      <c r="H103" s="250"/>
      <c r="I103" s="250"/>
      <c r="J103" s="250"/>
      <c r="K103" s="250"/>
      <c r="L103" s="250"/>
      <c r="M103" s="250">
        <f t="shared" si="1"/>
        <v>0</v>
      </c>
      <c r="N103" s="274">
        <f t="shared" si="1"/>
        <v>0</v>
      </c>
      <c r="P103" s="355"/>
      <c r="Q103" s="355"/>
      <c r="R103" s="355"/>
      <c r="S103" s="355"/>
      <c r="T103" s="355"/>
      <c r="U103" s="355"/>
      <c r="V103" s="355"/>
      <c r="W103" s="355"/>
      <c r="X103" s="192"/>
      <c r="AC103" s="6"/>
      <c r="AD103" s="7"/>
      <c r="AE103" s="8"/>
      <c r="AF103" s="7"/>
      <c r="AO103" s="228"/>
      <c r="AP103" s="10"/>
      <c r="AQ103" s="214"/>
      <c r="AR103" s="214"/>
      <c r="AS103" s="230"/>
      <c r="AT103" s="218"/>
      <c r="AU103" s="218"/>
      <c r="AV103" s="217"/>
      <c r="AW103" s="241"/>
      <c r="AX103" s="217"/>
      <c r="AY103" s="218"/>
      <c r="AZ103" s="218"/>
      <c r="BA103" s="220"/>
      <c r="BB103" s="234"/>
      <c r="BC103" s="214"/>
    </row>
    <row r="104" spans="1:55" s="208" customFormat="1" ht="15.75" hidden="1" customHeight="1" x14ac:dyDescent="0.2">
      <c r="A104" s="196" t="s">
        <v>2697</v>
      </c>
      <c r="B104" s="236"/>
      <c r="C104" s="356" t="str">
        <f>IF(B104="","",VLOOKUP(B104,Упутство!$BE$2:$BF$1700,2,FALSE))</f>
        <v/>
      </c>
      <c r="D104" s="357"/>
      <c r="E104" s="250"/>
      <c r="F104" s="250"/>
      <c r="G104" s="250"/>
      <c r="H104" s="250"/>
      <c r="I104" s="250"/>
      <c r="J104" s="250"/>
      <c r="K104" s="250"/>
      <c r="L104" s="250"/>
      <c r="M104" s="250">
        <f t="shared" si="1"/>
        <v>0</v>
      </c>
      <c r="N104" s="274">
        <f t="shared" si="1"/>
        <v>0</v>
      </c>
      <c r="P104" s="355"/>
      <c r="Q104" s="355"/>
      <c r="R104" s="355"/>
      <c r="S104" s="355"/>
      <c r="T104" s="355"/>
      <c r="U104" s="355"/>
      <c r="V104" s="355"/>
      <c r="W104" s="355"/>
      <c r="X104" s="192"/>
      <c r="AC104" s="6"/>
      <c r="AD104" s="7"/>
      <c r="AE104" s="8"/>
      <c r="AF104" s="7"/>
      <c r="AO104" s="228"/>
      <c r="AP104" s="10"/>
      <c r="AQ104" s="214"/>
      <c r="AR104" s="214"/>
      <c r="AS104" s="230"/>
      <c r="AT104" s="218"/>
      <c r="AU104" s="218"/>
      <c r="AV104" s="217"/>
      <c r="AW104" s="241"/>
      <c r="AX104" s="217"/>
      <c r="AY104" s="218"/>
      <c r="AZ104" s="218"/>
      <c r="BA104" s="220"/>
      <c r="BB104" s="234"/>
      <c r="BC104" s="214"/>
    </row>
    <row r="105" spans="1:55" s="208" customFormat="1" ht="15.75" customHeight="1" x14ac:dyDescent="0.2">
      <c r="A105" s="272" t="s">
        <v>2698</v>
      </c>
      <c r="B105" s="270">
        <v>425000</v>
      </c>
      <c r="C105" s="302" t="str">
        <f>IF(B105="","",VLOOKUP(B105,Упутство!$BE$2:$BF$1700,2,FALSE))</f>
        <v xml:space="preserve">Текуће поправке и одржавање                                                                   </v>
      </c>
      <c r="D105" s="304"/>
      <c r="E105" s="271">
        <f>SUM(E106:E110)</f>
        <v>0</v>
      </c>
      <c r="F105" s="271">
        <f t="shared" ref="F105:L105" si="12">SUM(F106:F110)</f>
        <v>0</v>
      </c>
      <c r="G105" s="271">
        <f t="shared" si="12"/>
        <v>0</v>
      </c>
      <c r="H105" s="271">
        <f t="shared" si="12"/>
        <v>0</v>
      </c>
      <c r="I105" s="271">
        <f t="shared" si="12"/>
        <v>0</v>
      </c>
      <c r="J105" s="271">
        <f t="shared" si="12"/>
        <v>0</v>
      </c>
      <c r="K105" s="271">
        <f t="shared" si="12"/>
        <v>0</v>
      </c>
      <c r="L105" s="271">
        <f t="shared" si="12"/>
        <v>0</v>
      </c>
      <c r="M105" s="271">
        <f t="shared" si="1"/>
        <v>0</v>
      </c>
      <c r="N105" s="273">
        <f t="shared" si="1"/>
        <v>0</v>
      </c>
      <c r="P105" s="355"/>
      <c r="Q105" s="355"/>
      <c r="R105" s="355"/>
      <c r="S105" s="355"/>
      <c r="T105" s="355"/>
      <c r="U105" s="355"/>
      <c r="V105" s="355"/>
      <c r="W105" s="355"/>
      <c r="X105" s="192"/>
      <c r="AC105" s="6"/>
      <c r="AD105" s="7"/>
      <c r="AE105" s="8"/>
      <c r="AF105" s="7"/>
      <c r="AO105" s="228"/>
      <c r="AP105" s="10"/>
      <c r="AQ105" s="214"/>
      <c r="AR105" s="214"/>
      <c r="AS105" s="230"/>
      <c r="AT105" s="218"/>
      <c r="AU105" s="218"/>
      <c r="AV105" s="217"/>
      <c r="AW105" s="241"/>
      <c r="AX105" s="217"/>
      <c r="AY105" s="218"/>
      <c r="AZ105" s="218"/>
      <c r="BA105" s="220"/>
      <c r="BB105" s="234"/>
      <c r="BC105" s="214"/>
    </row>
    <row r="106" spans="1:55" s="208" customFormat="1" ht="15.75" hidden="1" customHeight="1" x14ac:dyDescent="0.2">
      <c r="A106" s="196" t="s">
        <v>2699</v>
      </c>
      <c r="B106" s="236"/>
      <c r="C106" s="356" t="str">
        <f>IF(B106="","",VLOOKUP(B106,Упутство!$BE$2:$BF$1700,2,FALSE))</f>
        <v/>
      </c>
      <c r="D106" s="357"/>
      <c r="E106" s="250"/>
      <c r="F106" s="250"/>
      <c r="G106" s="250"/>
      <c r="H106" s="250"/>
      <c r="I106" s="250"/>
      <c r="J106" s="250"/>
      <c r="K106" s="250"/>
      <c r="L106" s="250"/>
      <c r="M106" s="250">
        <f t="shared" si="1"/>
        <v>0</v>
      </c>
      <c r="N106" s="274">
        <f t="shared" si="1"/>
        <v>0</v>
      </c>
      <c r="P106" s="355"/>
      <c r="Q106" s="355"/>
      <c r="R106" s="355"/>
      <c r="S106" s="355"/>
      <c r="T106" s="355"/>
      <c r="U106" s="355"/>
      <c r="V106" s="355"/>
      <c r="W106" s="355"/>
      <c r="X106" s="192"/>
      <c r="AC106" s="6"/>
      <c r="AD106" s="7"/>
      <c r="AE106" s="8"/>
      <c r="AF106" s="7"/>
      <c r="AO106" s="228"/>
      <c r="AP106" s="10"/>
      <c r="AQ106" s="214"/>
      <c r="AR106" s="214"/>
      <c r="AS106" s="230"/>
      <c r="AT106" s="218"/>
      <c r="AU106" s="218"/>
      <c r="AV106" s="217"/>
      <c r="AW106" s="241"/>
      <c r="AX106" s="217"/>
      <c r="AY106" s="218"/>
      <c r="AZ106" s="218"/>
      <c r="BA106" s="220"/>
      <c r="BB106" s="234"/>
      <c r="BC106" s="214"/>
    </row>
    <row r="107" spans="1:55" s="208" customFormat="1" ht="15.75" hidden="1" customHeight="1" x14ac:dyDescent="0.2">
      <c r="A107" s="196" t="s">
        <v>2700</v>
      </c>
      <c r="B107" s="236"/>
      <c r="C107" s="356" t="str">
        <f>IF(B107="","",VLOOKUP(B107,Упутство!$BE$2:$BF$1700,2,FALSE))</f>
        <v/>
      </c>
      <c r="D107" s="357"/>
      <c r="E107" s="250"/>
      <c r="F107" s="250"/>
      <c r="G107" s="250"/>
      <c r="H107" s="250"/>
      <c r="I107" s="250"/>
      <c r="J107" s="250"/>
      <c r="K107" s="250"/>
      <c r="L107" s="250"/>
      <c r="M107" s="250">
        <f t="shared" si="1"/>
        <v>0</v>
      </c>
      <c r="N107" s="274">
        <f t="shared" si="1"/>
        <v>0</v>
      </c>
      <c r="P107" s="355"/>
      <c r="Q107" s="355"/>
      <c r="R107" s="355"/>
      <c r="S107" s="355"/>
      <c r="T107" s="355"/>
      <c r="U107" s="355"/>
      <c r="V107" s="355"/>
      <c r="W107" s="355"/>
      <c r="X107" s="192"/>
      <c r="AC107" s="6"/>
      <c r="AD107" s="7"/>
      <c r="AE107" s="8"/>
      <c r="AF107" s="7"/>
      <c r="AO107" s="228"/>
      <c r="AP107" s="10"/>
      <c r="AQ107" s="214"/>
      <c r="AR107" s="214"/>
      <c r="AS107" s="230"/>
      <c r="AT107" s="218"/>
      <c r="AU107" s="218"/>
      <c r="AV107" s="217"/>
      <c r="AW107" s="241"/>
      <c r="AX107" s="217"/>
      <c r="AY107" s="218"/>
      <c r="AZ107" s="218"/>
      <c r="BA107" s="220"/>
      <c r="BB107" s="234"/>
      <c r="BC107" s="214"/>
    </row>
    <row r="108" spans="1:55" s="208" customFormat="1" ht="15.75" hidden="1" customHeight="1" x14ac:dyDescent="0.2">
      <c r="A108" s="196" t="s">
        <v>2701</v>
      </c>
      <c r="B108" s="236"/>
      <c r="C108" s="356" t="str">
        <f>IF(B108="","",VLOOKUP(B108,Упутство!$BE$2:$BF$1700,2,FALSE))</f>
        <v/>
      </c>
      <c r="D108" s="357"/>
      <c r="E108" s="250"/>
      <c r="F108" s="250"/>
      <c r="G108" s="250"/>
      <c r="H108" s="250"/>
      <c r="I108" s="250"/>
      <c r="J108" s="250"/>
      <c r="K108" s="250"/>
      <c r="L108" s="250"/>
      <c r="M108" s="250">
        <f t="shared" si="1"/>
        <v>0</v>
      </c>
      <c r="N108" s="274">
        <f t="shared" si="1"/>
        <v>0</v>
      </c>
      <c r="P108" s="355"/>
      <c r="Q108" s="355"/>
      <c r="R108" s="355"/>
      <c r="S108" s="355"/>
      <c r="T108" s="355"/>
      <c r="U108" s="355"/>
      <c r="V108" s="355"/>
      <c r="W108" s="355"/>
      <c r="X108" s="192"/>
      <c r="AC108" s="6"/>
      <c r="AD108" s="7"/>
      <c r="AE108" s="8"/>
      <c r="AF108" s="7"/>
      <c r="AO108" s="228"/>
      <c r="AP108" s="10"/>
      <c r="AQ108" s="214"/>
      <c r="AR108" s="214"/>
      <c r="AS108" s="230"/>
      <c r="AT108" s="218"/>
      <c r="AU108" s="218"/>
      <c r="AV108" s="217"/>
      <c r="AW108" s="241"/>
      <c r="AX108" s="217"/>
      <c r="AY108" s="218"/>
      <c r="AZ108" s="218"/>
      <c r="BA108" s="220"/>
      <c r="BB108" s="234"/>
      <c r="BC108" s="214"/>
    </row>
    <row r="109" spans="1:55" s="208" customFormat="1" ht="15.75" hidden="1" customHeight="1" x14ac:dyDescent="0.2">
      <c r="A109" s="196" t="s">
        <v>2702</v>
      </c>
      <c r="B109" s="236"/>
      <c r="C109" s="356" t="str">
        <f>IF(B109="","",VLOOKUP(B109,Упутство!$BE$2:$BF$1700,2,FALSE))</f>
        <v/>
      </c>
      <c r="D109" s="357"/>
      <c r="E109" s="250"/>
      <c r="F109" s="250"/>
      <c r="G109" s="250"/>
      <c r="H109" s="250"/>
      <c r="I109" s="250"/>
      <c r="J109" s="250"/>
      <c r="K109" s="250"/>
      <c r="L109" s="250"/>
      <c r="M109" s="250">
        <f t="shared" si="1"/>
        <v>0</v>
      </c>
      <c r="N109" s="274">
        <f t="shared" si="1"/>
        <v>0</v>
      </c>
      <c r="P109" s="355"/>
      <c r="Q109" s="355"/>
      <c r="R109" s="355"/>
      <c r="S109" s="355"/>
      <c r="T109" s="355"/>
      <c r="U109" s="355"/>
      <c r="V109" s="355"/>
      <c r="W109" s="355"/>
      <c r="X109" s="192"/>
      <c r="AC109" s="6"/>
      <c r="AD109" s="7"/>
      <c r="AE109" s="8"/>
      <c r="AF109" s="7"/>
      <c r="AO109" s="228"/>
      <c r="AP109" s="10"/>
      <c r="AQ109" s="214"/>
      <c r="AR109" s="214"/>
      <c r="AS109" s="230"/>
      <c r="AT109" s="218"/>
      <c r="AU109" s="218"/>
      <c r="AV109" s="217"/>
      <c r="AW109" s="241"/>
      <c r="AX109" s="217"/>
      <c r="AY109" s="218"/>
      <c r="AZ109" s="218"/>
      <c r="BA109" s="220"/>
      <c r="BB109" s="234"/>
      <c r="BC109" s="214"/>
    </row>
    <row r="110" spans="1:55" s="208" customFormat="1" ht="15.75" hidden="1" customHeight="1" x14ac:dyDescent="0.2">
      <c r="A110" s="196" t="s">
        <v>2703</v>
      </c>
      <c r="B110" s="236"/>
      <c r="C110" s="356" t="str">
        <f>IF(B110="","",VLOOKUP(B110,Упутство!$BE$2:$BF$1700,2,FALSE))</f>
        <v/>
      </c>
      <c r="D110" s="357"/>
      <c r="E110" s="250"/>
      <c r="F110" s="250"/>
      <c r="G110" s="250"/>
      <c r="H110" s="250"/>
      <c r="I110" s="250"/>
      <c r="J110" s="250"/>
      <c r="K110" s="250"/>
      <c r="L110" s="250"/>
      <c r="M110" s="250">
        <f t="shared" si="1"/>
        <v>0</v>
      </c>
      <c r="N110" s="274">
        <f t="shared" si="1"/>
        <v>0</v>
      </c>
      <c r="P110" s="355"/>
      <c r="Q110" s="355"/>
      <c r="R110" s="355"/>
      <c r="S110" s="355"/>
      <c r="T110" s="355"/>
      <c r="U110" s="355"/>
      <c r="V110" s="355"/>
      <c r="W110" s="355"/>
      <c r="X110" s="192"/>
      <c r="AC110" s="6"/>
      <c r="AD110" s="7"/>
      <c r="AE110" s="8"/>
      <c r="AF110" s="7"/>
      <c r="AO110" s="228"/>
      <c r="AP110" s="10"/>
      <c r="AQ110" s="214"/>
      <c r="AR110" s="214"/>
      <c r="AS110" s="230"/>
      <c r="AT110" s="218"/>
      <c r="AU110" s="218"/>
      <c r="AV110" s="217"/>
      <c r="AW110" s="241"/>
      <c r="AX110" s="217"/>
      <c r="AY110" s="218"/>
      <c r="AZ110" s="218"/>
      <c r="BA110" s="220"/>
      <c r="BB110" s="234"/>
      <c r="BC110" s="214"/>
    </row>
    <row r="111" spans="1:55" s="208" customFormat="1" ht="15.75" customHeight="1" x14ac:dyDescent="0.2">
      <c r="A111" s="272" t="s">
        <v>2704</v>
      </c>
      <c r="B111" s="270">
        <v>426000</v>
      </c>
      <c r="C111" s="302" t="str">
        <f>IF(B111="","",VLOOKUP(B111,Упутство!$BE$2:$BF$1700,2,FALSE))</f>
        <v xml:space="preserve">Материјал                                                                      </v>
      </c>
      <c r="D111" s="304"/>
      <c r="E111" s="271">
        <f>SUM(E112:E120)</f>
        <v>0</v>
      </c>
      <c r="F111" s="271">
        <f t="shared" ref="F111:L111" si="13">SUM(F112:F120)</f>
        <v>0</v>
      </c>
      <c r="G111" s="271">
        <f t="shared" si="13"/>
        <v>0</v>
      </c>
      <c r="H111" s="271">
        <f t="shared" si="13"/>
        <v>0</v>
      </c>
      <c r="I111" s="271">
        <f t="shared" si="13"/>
        <v>0</v>
      </c>
      <c r="J111" s="271">
        <f t="shared" si="13"/>
        <v>0</v>
      </c>
      <c r="K111" s="271">
        <f t="shared" si="13"/>
        <v>0</v>
      </c>
      <c r="L111" s="271">
        <f t="shared" si="13"/>
        <v>0</v>
      </c>
      <c r="M111" s="271">
        <f t="shared" si="1"/>
        <v>0</v>
      </c>
      <c r="N111" s="273">
        <f t="shared" si="1"/>
        <v>0</v>
      </c>
      <c r="P111" s="355"/>
      <c r="Q111" s="355"/>
      <c r="R111" s="355"/>
      <c r="S111" s="355"/>
      <c r="T111" s="355"/>
      <c r="U111" s="355"/>
      <c r="V111" s="355"/>
      <c r="W111" s="355"/>
      <c r="X111" s="192"/>
      <c r="AC111" s="6"/>
      <c r="AD111" s="7"/>
      <c r="AE111" s="8"/>
      <c r="AF111" s="7"/>
      <c r="AO111" s="228"/>
      <c r="AP111" s="10"/>
      <c r="AQ111" s="214"/>
      <c r="AR111" s="214"/>
      <c r="AS111" s="230"/>
      <c r="AT111" s="218"/>
      <c r="AU111" s="218"/>
      <c r="AV111" s="217"/>
      <c r="AW111" s="241"/>
      <c r="AX111" s="217"/>
      <c r="AY111" s="218"/>
      <c r="AZ111" s="218"/>
      <c r="BA111" s="220"/>
      <c r="BB111" s="234"/>
      <c r="BC111" s="214"/>
    </row>
    <row r="112" spans="1:55" s="208" customFormat="1" ht="15.75" hidden="1" customHeight="1" x14ac:dyDescent="0.2">
      <c r="A112" s="196" t="s">
        <v>2705</v>
      </c>
      <c r="B112" s="236"/>
      <c r="C112" s="356" t="str">
        <f>IF(B112="","",VLOOKUP(B112,Упутство!$BE$2:$BF$1700,2,FALSE))</f>
        <v/>
      </c>
      <c r="D112" s="357"/>
      <c r="E112" s="250"/>
      <c r="F112" s="250"/>
      <c r="G112" s="250"/>
      <c r="H112" s="250"/>
      <c r="I112" s="250"/>
      <c r="J112" s="250"/>
      <c r="K112" s="250"/>
      <c r="L112" s="250"/>
      <c r="M112" s="250">
        <f t="shared" si="1"/>
        <v>0</v>
      </c>
      <c r="N112" s="274">
        <f t="shared" si="1"/>
        <v>0</v>
      </c>
      <c r="P112" s="355"/>
      <c r="Q112" s="355"/>
      <c r="R112" s="355"/>
      <c r="S112" s="355"/>
      <c r="T112" s="355"/>
      <c r="U112" s="355"/>
      <c r="V112" s="355"/>
      <c r="W112" s="355"/>
      <c r="X112" s="192"/>
      <c r="AC112" s="6"/>
      <c r="AD112" s="7"/>
      <c r="AE112" s="8"/>
      <c r="AF112" s="7"/>
      <c r="AO112" s="228"/>
      <c r="AP112" s="10"/>
      <c r="AQ112" s="214"/>
      <c r="AR112" s="214"/>
      <c r="AS112" s="230"/>
      <c r="AT112" s="218"/>
      <c r="AU112" s="218"/>
      <c r="AV112" s="217"/>
      <c r="AW112" s="241"/>
      <c r="AX112" s="217"/>
      <c r="AY112" s="218"/>
      <c r="AZ112" s="218"/>
      <c r="BA112" s="220"/>
      <c r="BB112" s="234"/>
      <c r="BC112" s="214"/>
    </row>
    <row r="113" spans="1:55" s="208" customFormat="1" ht="15.75" hidden="1" customHeight="1" x14ac:dyDescent="0.2">
      <c r="A113" s="196" t="s">
        <v>2706</v>
      </c>
      <c r="B113" s="236"/>
      <c r="C113" s="356" t="str">
        <f>IF(B113="","",VLOOKUP(B113,Упутство!$BE$2:$BF$1700,2,FALSE))</f>
        <v/>
      </c>
      <c r="D113" s="357"/>
      <c r="E113" s="250"/>
      <c r="F113" s="250"/>
      <c r="G113" s="250"/>
      <c r="H113" s="250"/>
      <c r="I113" s="250"/>
      <c r="J113" s="250"/>
      <c r="K113" s="250"/>
      <c r="L113" s="250"/>
      <c r="M113" s="250">
        <f t="shared" si="1"/>
        <v>0</v>
      </c>
      <c r="N113" s="274">
        <f t="shared" si="1"/>
        <v>0</v>
      </c>
      <c r="P113" s="355"/>
      <c r="Q113" s="355"/>
      <c r="R113" s="355"/>
      <c r="S113" s="355"/>
      <c r="T113" s="355"/>
      <c r="U113" s="355"/>
      <c r="V113" s="355"/>
      <c r="W113" s="355"/>
      <c r="X113" s="192"/>
      <c r="AC113" s="6"/>
      <c r="AD113" s="7"/>
      <c r="AE113" s="8"/>
      <c r="AF113" s="7"/>
      <c r="AO113" s="228"/>
      <c r="AP113" s="10"/>
      <c r="AQ113" s="214"/>
      <c r="AR113" s="214"/>
      <c r="AS113" s="230"/>
      <c r="AT113" s="218"/>
      <c r="AU113" s="218"/>
      <c r="AV113" s="217"/>
      <c r="AW113" s="241"/>
      <c r="AX113" s="217"/>
      <c r="AY113" s="218"/>
      <c r="AZ113" s="218"/>
      <c r="BA113" s="220"/>
      <c r="BB113" s="234"/>
      <c r="BC113" s="214"/>
    </row>
    <row r="114" spans="1:55" s="208" customFormat="1" ht="15.75" hidden="1" customHeight="1" x14ac:dyDescent="0.2">
      <c r="A114" s="196" t="s">
        <v>2707</v>
      </c>
      <c r="B114" s="236"/>
      <c r="C114" s="356" t="str">
        <f>IF(B114="","",VLOOKUP(B114,Упутство!$BE$2:$BF$1700,2,FALSE))</f>
        <v/>
      </c>
      <c r="D114" s="357"/>
      <c r="E114" s="250"/>
      <c r="F114" s="250"/>
      <c r="G114" s="250"/>
      <c r="H114" s="250"/>
      <c r="I114" s="250"/>
      <c r="J114" s="250"/>
      <c r="K114" s="250"/>
      <c r="L114" s="250"/>
      <c r="M114" s="250">
        <f t="shared" si="1"/>
        <v>0</v>
      </c>
      <c r="N114" s="274">
        <f t="shared" si="1"/>
        <v>0</v>
      </c>
      <c r="P114" s="355"/>
      <c r="Q114" s="355"/>
      <c r="R114" s="355"/>
      <c r="S114" s="355"/>
      <c r="T114" s="355"/>
      <c r="U114" s="355"/>
      <c r="V114" s="355"/>
      <c r="W114" s="355"/>
      <c r="X114" s="192"/>
      <c r="AC114" s="6"/>
      <c r="AD114" s="7"/>
      <c r="AE114" s="8"/>
      <c r="AF114" s="7"/>
      <c r="AO114" s="228"/>
      <c r="AP114" s="10"/>
      <c r="AQ114" s="214"/>
      <c r="AR114" s="214"/>
      <c r="AS114" s="230"/>
      <c r="AT114" s="218"/>
      <c r="AU114" s="218"/>
      <c r="AV114" s="217"/>
      <c r="AW114" s="241"/>
      <c r="AX114" s="217"/>
      <c r="AY114" s="218"/>
      <c r="AZ114" s="218"/>
      <c r="BA114" s="220"/>
      <c r="BB114" s="234"/>
      <c r="BC114" s="214"/>
    </row>
    <row r="115" spans="1:55" s="208" customFormat="1" ht="15.75" hidden="1" customHeight="1" x14ac:dyDescent="0.2">
      <c r="A115" s="196" t="s">
        <v>2708</v>
      </c>
      <c r="B115" s="236"/>
      <c r="C115" s="356" t="str">
        <f>IF(B115="","",VLOOKUP(B115,Упутство!$BE$2:$BF$1700,2,FALSE))</f>
        <v/>
      </c>
      <c r="D115" s="357"/>
      <c r="E115" s="250"/>
      <c r="F115" s="250"/>
      <c r="G115" s="250"/>
      <c r="H115" s="250"/>
      <c r="I115" s="250"/>
      <c r="J115" s="250"/>
      <c r="K115" s="250"/>
      <c r="L115" s="250"/>
      <c r="M115" s="250">
        <f t="shared" si="1"/>
        <v>0</v>
      </c>
      <c r="N115" s="274">
        <f t="shared" si="1"/>
        <v>0</v>
      </c>
      <c r="P115" s="355"/>
      <c r="Q115" s="355"/>
      <c r="R115" s="355"/>
      <c r="S115" s="355"/>
      <c r="T115" s="355"/>
      <c r="U115" s="355"/>
      <c r="V115" s="355"/>
      <c r="W115" s="355"/>
      <c r="X115" s="192"/>
      <c r="AC115" s="6"/>
      <c r="AD115" s="7"/>
      <c r="AE115" s="8"/>
      <c r="AF115" s="7"/>
      <c r="AO115" s="228"/>
      <c r="AP115" s="10"/>
      <c r="AQ115" s="214"/>
      <c r="AR115" s="214"/>
      <c r="AS115" s="230"/>
      <c r="AT115" s="218"/>
      <c r="AU115" s="218"/>
      <c r="AV115" s="217"/>
      <c r="AW115" s="241"/>
      <c r="AX115" s="217"/>
      <c r="AY115" s="218"/>
      <c r="AZ115" s="218"/>
      <c r="BA115" s="220"/>
      <c r="BB115" s="234"/>
      <c r="BC115" s="214"/>
    </row>
    <row r="116" spans="1:55" s="208" customFormat="1" ht="15.75" hidden="1" customHeight="1" x14ac:dyDescent="0.2">
      <c r="A116" s="196" t="s">
        <v>2709</v>
      </c>
      <c r="B116" s="236"/>
      <c r="C116" s="356" t="str">
        <f>IF(B116="","",VLOOKUP(B116,Упутство!$BE$2:$BF$1700,2,FALSE))</f>
        <v/>
      </c>
      <c r="D116" s="357"/>
      <c r="E116" s="250"/>
      <c r="F116" s="250"/>
      <c r="G116" s="250"/>
      <c r="H116" s="250"/>
      <c r="I116" s="250"/>
      <c r="J116" s="250"/>
      <c r="K116" s="250"/>
      <c r="L116" s="250"/>
      <c r="M116" s="250">
        <f t="shared" si="1"/>
        <v>0</v>
      </c>
      <c r="N116" s="274">
        <f t="shared" si="1"/>
        <v>0</v>
      </c>
      <c r="P116" s="355"/>
      <c r="Q116" s="355"/>
      <c r="R116" s="355"/>
      <c r="S116" s="355"/>
      <c r="T116" s="355"/>
      <c r="U116" s="355"/>
      <c r="V116" s="355"/>
      <c r="W116" s="355"/>
      <c r="X116" s="192"/>
      <c r="AC116" s="6"/>
      <c r="AD116" s="7"/>
      <c r="AE116" s="8"/>
      <c r="AF116" s="7"/>
      <c r="AO116" s="228"/>
      <c r="AP116" s="10"/>
      <c r="AQ116" s="214"/>
      <c r="AR116" s="214"/>
      <c r="AS116" s="230"/>
      <c r="AT116" s="218"/>
      <c r="AU116" s="218"/>
      <c r="AV116" s="217"/>
      <c r="AW116" s="241"/>
      <c r="AX116" s="217"/>
      <c r="AY116" s="218"/>
      <c r="AZ116" s="218"/>
      <c r="BA116" s="220"/>
      <c r="BB116" s="234"/>
      <c r="BC116" s="214"/>
    </row>
    <row r="117" spans="1:55" s="208" customFormat="1" ht="15.75" hidden="1" customHeight="1" x14ac:dyDescent="0.2">
      <c r="A117" s="196" t="s">
        <v>2710</v>
      </c>
      <c r="B117" s="236"/>
      <c r="C117" s="356" t="str">
        <f>IF(B117="","",VLOOKUP(B117,Упутство!$BE$2:$BF$1700,2,FALSE))</f>
        <v/>
      </c>
      <c r="D117" s="357"/>
      <c r="E117" s="250"/>
      <c r="F117" s="250"/>
      <c r="G117" s="250"/>
      <c r="H117" s="250"/>
      <c r="I117" s="250"/>
      <c r="J117" s="250"/>
      <c r="K117" s="250"/>
      <c r="L117" s="250"/>
      <c r="M117" s="250">
        <f t="shared" si="1"/>
        <v>0</v>
      </c>
      <c r="N117" s="274">
        <f t="shared" si="1"/>
        <v>0</v>
      </c>
      <c r="P117" s="355"/>
      <c r="Q117" s="355"/>
      <c r="R117" s="355"/>
      <c r="S117" s="355"/>
      <c r="T117" s="355"/>
      <c r="U117" s="355"/>
      <c r="V117" s="355"/>
      <c r="W117" s="355"/>
      <c r="X117" s="192"/>
      <c r="AC117" s="6"/>
      <c r="AD117" s="7"/>
      <c r="AE117" s="8"/>
      <c r="AF117" s="7"/>
      <c r="AO117" s="228"/>
      <c r="AP117" s="10"/>
      <c r="AQ117" s="214"/>
      <c r="AR117" s="214"/>
      <c r="AS117" s="230"/>
      <c r="AT117" s="218"/>
      <c r="AU117" s="218"/>
      <c r="AV117" s="217"/>
      <c r="AW117" s="241"/>
      <c r="AX117" s="217"/>
      <c r="AY117" s="218"/>
      <c r="AZ117" s="218"/>
      <c r="BA117" s="220"/>
      <c r="BB117" s="234"/>
      <c r="BC117" s="214"/>
    </row>
    <row r="118" spans="1:55" s="208" customFormat="1" ht="15.75" hidden="1" customHeight="1" x14ac:dyDescent="0.2">
      <c r="A118" s="196" t="s">
        <v>2711</v>
      </c>
      <c r="B118" s="236"/>
      <c r="C118" s="356" t="str">
        <f>IF(B118="","",VLOOKUP(B118,Упутство!$BE$2:$BF$1700,2,FALSE))</f>
        <v/>
      </c>
      <c r="D118" s="357"/>
      <c r="E118" s="250"/>
      <c r="F118" s="250"/>
      <c r="G118" s="250"/>
      <c r="H118" s="250"/>
      <c r="I118" s="250"/>
      <c r="J118" s="250"/>
      <c r="K118" s="250"/>
      <c r="L118" s="250"/>
      <c r="M118" s="250">
        <f t="shared" si="1"/>
        <v>0</v>
      </c>
      <c r="N118" s="274">
        <f t="shared" si="1"/>
        <v>0</v>
      </c>
      <c r="P118" s="355"/>
      <c r="Q118" s="355"/>
      <c r="R118" s="355"/>
      <c r="S118" s="355"/>
      <c r="T118" s="355"/>
      <c r="U118" s="355"/>
      <c r="V118" s="355"/>
      <c r="W118" s="355"/>
      <c r="X118" s="192"/>
      <c r="AC118" s="6"/>
      <c r="AD118" s="7"/>
      <c r="AE118" s="8"/>
      <c r="AF118" s="7"/>
      <c r="AO118" s="228"/>
      <c r="AP118" s="10"/>
      <c r="AQ118" s="214"/>
      <c r="AR118" s="214"/>
      <c r="AS118" s="230"/>
      <c r="AT118" s="218"/>
      <c r="AU118" s="218"/>
      <c r="AV118" s="217"/>
      <c r="AW118" s="241"/>
      <c r="AX118" s="217"/>
      <c r="AY118" s="218"/>
      <c r="AZ118" s="218"/>
      <c r="BA118" s="220"/>
      <c r="BB118" s="234"/>
      <c r="BC118" s="214"/>
    </row>
    <row r="119" spans="1:55" s="208" customFormat="1" ht="15.75" hidden="1" customHeight="1" x14ac:dyDescent="0.2">
      <c r="A119" s="196" t="s">
        <v>2712</v>
      </c>
      <c r="B119" s="236"/>
      <c r="C119" s="356" t="str">
        <f>IF(B119="","",VLOOKUP(B119,Упутство!$BE$2:$BF$1700,2,FALSE))</f>
        <v/>
      </c>
      <c r="D119" s="357"/>
      <c r="E119" s="250"/>
      <c r="F119" s="250"/>
      <c r="G119" s="250"/>
      <c r="H119" s="250"/>
      <c r="I119" s="250"/>
      <c r="J119" s="250"/>
      <c r="K119" s="250"/>
      <c r="L119" s="250"/>
      <c r="M119" s="250">
        <f t="shared" si="1"/>
        <v>0</v>
      </c>
      <c r="N119" s="274">
        <f t="shared" si="1"/>
        <v>0</v>
      </c>
      <c r="P119" s="355"/>
      <c r="Q119" s="355"/>
      <c r="R119" s="355"/>
      <c r="S119" s="355"/>
      <c r="T119" s="355"/>
      <c r="U119" s="355"/>
      <c r="V119" s="355"/>
      <c r="W119" s="355"/>
      <c r="X119" s="192"/>
      <c r="AC119" s="6"/>
      <c r="AD119" s="7"/>
      <c r="AE119" s="8"/>
      <c r="AF119" s="7"/>
      <c r="AO119" s="228"/>
      <c r="AP119" s="10"/>
      <c r="AQ119" s="214"/>
      <c r="AR119" s="214"/>
      <c r="AS119" s="230"/>
      <c r="AT119" s="218"/>
      <c r="AU119" s="218"/>
      <c r="AV119" s="217"/>
      <c r="AW119" s="241"/>
      <c r="AX119" s="217"/>
      <c r="AY119" s="218"/>
      <c r="AZ119" s="218"/>
      <c r="BA119" s="220"/>
      <c r="BB119" s="234"/>
      <c r="BC119" s="214"/>
    </row>
    <row r="120" spans="1:55" s="208" customFormat="1" ht="15.75" hidden="1" customHeight="1" x14ac:dyDescent="0.2">
      <c r="A120" s="196" t="s">
        <v>2713</v>
      </c>
      <c r="B120" s="236"/>
      <c r="C120" s="356" t="str">
        <f>IF(B120="","",VLOOKUP(B120,Упутство!$BE$2:$BF$1700,2,FALSE))</f>
        <v/>
      </c>
      <c r="D120" s="357"/>
      <c r="E120" s="250"/>
      <c r="F120" s="250"/>
      <c r="G120" s="250"/>
      <c r="H120" s="250"/>
      <c r="I120" s="250"/>
      <c r="J120" s="250"/>
      <c r="K120" s="250"/>
      <c r="L120" s="250"/>
      <c r="M120" s="250">
        <f t="shared" si="1"/>
        <v>0</v>
      </c>
      <c r="N120" s="274">
        <f t="shared" si="1"/>
        <v>0</v>
      </c>
      <c r="P120" s="355"/>
      <c r="Q120" s="355"/>
      <c r="R120" s="355"/>
      <c r="S120" s="355"/>
      <c r="T120" s="355"/>
      <c r="U120" s="355"/>
      <c r="V120" s="355"/>
      <c r="W120" s="355"/>
      <c r="X120" s="192"/>
      <c r="AC120" s="6"/>
      <c r="AD120" s="7"/>
      <c r="AE120" s="8"/>
      <c r="AF120" s="7"/>
      <c r="AO120" s="228"/>
      <c r="AP120" s="10"/>
      <c r="AQ120" s="214"/>
      <c r="AR120" s="214"/>
      <c r="AS120" s="230"/>
      <c r="AT120" s="218"/>
      <c r="AU120" s="218"/>
      <c r="AV120" s="217"/>
      <c r="AW120" s="241"/>
      <c r="AX120" s="217"/>
      <c r="AY120" s="218"/>
      <c r="AZ120" s="218"/>
      <c r="BA120" s="220"/>
      <c r="BB120" s="234"/>
      <c r="BC120" s="214"/>
    </row>
    <row r="121" spans="1:55" s="208" customFormat="1" ht="22.5" customHeight="1" x14ac:dyDescent="0.2">
      <c r="A121" s="272" t="s">
        <v>2714</v>
      </c>
      <c r="B121" s="270">
        <v>431000</v>
      </c>
      <c r="C121" s="302" t="str">
        <f>IF(B121="","",VLOOKUP(B121,Упутство!$BE$2:$BF$1700,2,FALSE))</f>
        <v xml:space="preserve">Амортизација некретнина и опреме                                                                   </v>
      </c>
      <c r="D121" s="304"/>
      <c r="E121" s="271">
        <f>SUM(E122:E123)</f>
        <v>0</v>
      </c>
      <c r="F121" s="271">
        <f t="shared" ref="F121:L121" si="14">SUM(F122:F123)</f>
        <v>0</v>
      </c>
      <c r="G121" s="271">
        <f t="shared" si="14"/>
        <v>0</v>
      </c>
      <c r="H121" s="271">
        <f t="shared" si="14"/>
        <v>0</v>
      </c>
      <c r="I121" s="271">
        <f t="shared" si="14"/>
        <v>0</v>
      </c>
      <c r="J121" s="271">
        <f t="shared" si="14"/>
        <v>0</v>
      </c>
      <c r="K121" s="271">
        <f t="shared" si="14"/>
        <v>0</v>
      </c>
      <c r="L121" s="271">
        <f t="shared" si="14"/>
        <v>0</v>
      </c>
      <c r="M121" s="271">
        <f t="shared" si="1"/>
        <v>0</v>
      </c>
      <c r="N121" s="273">
        <f t="shared" si="1"/>
        <v>0</v>
      </c>
      <c r="P121" s="355"/>
      <c r="Q121" s="355"/>
      <c r="R121" s="355"/>
      <c r="S121" s="355"/>
      <c r="T121" s="355"/>
      <c r="U121" s="355"/>
      <c r="V121" s="355"/>
      <c r="W121" s="355"/>
      <c r="X121" s="192"/>
      <c r="AC121" s="6"/>
      <c r="AD121" s="7"/>
      <c r="AE121" s="8"/>
      <c r="AF121" s="7"/>
      <c r="AO121" s="228"/>
      <c r="AP121" s="10"/>
      <c r="AQ121" s="214"/>
      <c r="AR121" s="214"/>
      <c r="AS121" s="230"/>
      <c r="AT121" s="218"/>
      <c r="AU121" s="218"/>
      <c r="AV121" s="217"/>
      <c r="AW121" s="241"/>
      <c r="AX121" s="217"/>
      <c r="AY121" s="218"/>
      <c r="AZ121" s="218"/>
      <c r="BA121" s="220"/>
      <c r="BB121" s="234"/>
      <c r="BC121" s="214"/>
    </row>
    <row r="122" spans="1:55" s="208" customFormat="1" ht="15.75" hidden="1" customHeight="1" x14ac:dyDescent="0.2">
      <c r="A122" s="196" t="s">
        <v>2715</v>
      </c>
      <c r="B122" s="236"/>
      <c r="C122" s="356" t="str">
        <f>IF(B122="","",VLOOKUP(B122,Упутство!$BE$2:$BF$1700,2,FALSE))</f>
        <v/>
      </c>
      <c r="D122" s="357"/>
      <c r="E122" s="250"/>
      <c r="F122" s="250"/>
      <c r="G122" s="250"/>
      <c r="H122" s="250"/>
      <c r="I122" s="250"/>
      <c r="J122" s="250"/>
      <c r="K122" s="250"/>
      <c r="L122" s="250"/>
      <c r="M122" s="250">
        <f t="shared" si="1"/>
        <v>0</v>
      </c>
      <c r="N122" s="274">
        <f t="shared" si="1"/>
        <v>0</v>
      </c>
      <c r="P122" s="355"/>
      <c r="Q122" s="355"/>
      <c r="R122" s="355"/>
      <c r="S122" s="355"/>
      <c r="T122" s="355"/>
      <c r="U122" s="355"/>
      <c r="V122" s="355"/>
      <c r="W122" s="355"/>
      <c r="X122" s="192"/>
      <c r="AC122" s="6"/>
      <c r="AD122" s="7"/>
      <c r="AE122" s="8"/>
      <c r="AF122" s="7"/>
      <c r="AO122" s="228"/>
      <c r="AP122" s="10"/>
      <c r="AQ122" s="214"/>
      <c r="AR122" s="214"/>
      <c r="AS122" s="230" t="s">
        <v>374</v>
      </c>
      <c r="AT122" s="218"/>
      <c r="AU122" s="218"/>
      <c r="AV122" s="217"/>
      <c r="AW122" s="241"/>
      <c r="AX122" s="217"/>
      <c r="AY122" s="218"/>
      <c r="AZ122" s="218"/>
      <c r="BA122" s="220">
        <v>531</v>
      </c>
      <c r="BB122" s="242" t="s">
        <v>156</v>
      </c>
      <c r="BC122" s="214"/>
    </row>
    <row r="123" spans="1:55" s="208" customFormat="1" ht="15.75" hidden="1" customHeight="1" x14ac:dyDescent="0.2">
      <c r="A123" s="196" t="s">
        <v>2716</v>
      </c>
      <c r="B123" s="236"/>
      <c r="C123" s="356" t="str">
        <f>IF(B123="","",VLOOKUP(B123,Упутство!$BE$2:$BF$1700,2,FALSE))</f>
        <v/>
      </c>
      <c r="D123" s="357"/>
      <c r="E123" s="250"/>
      <c r="F123" s="250"/>
      <c r="G123" s="250"/>
      <c r="H123" s="250"/>
      <c r="I123" s="250"/>
      <c r="J123" s="250"/>
      <c r="K123" s="250"/>
      <c r="L123" s="250"/>
      <c r="M123" s="250">
        <f t="shared" si="1"/>
        <v>0</v>
      </c>
      <c r="N123" s="274">
        <f t="shared" si="1"/>
        <v>0</v>
      </c>
      <c r="P123" s="355"/>
      <c r="Q123" s="355"/>
      <c r="R123" s="355"/>
      <c r="S123" s="355"/>
      <c r="T123" s="355"/>
      <c r="U123" s="355"/>
      <c r="V123" s="355"/>
      <c r="W123" s="355"/>
      <c r="X123" s="192"/>
      <c r="AC123" s="6"/>
      <c r="AD123" s="7"/>
      <c r="AE123" s="8"/>
      <c r="AF123" s="7"/>
      <c r="AO123" s="226"/>
      <c r="AP123" s="213"/>
      <c r="AQ123" s="214"/>
      <c r="AR123" s="214"/>
      <c r="AS123" s="230" t="s">
        <v>375</v>
      </c>
      <c r="AT123" s="218"/>
      <c r="AU123" s="218"/>
      <c r="AV123" s="217"/>
      <c r="AW123" s="241"/>
      <c r="AX123" s="217"/>
      <c r="AY123" s="218"/>
      <c r="AZ123" s="218"/>
      <c r="BA123" s="220">
        <v>541</v>
      </c>
      <c r="BB123" s="238" t="s">
        <v>188</v>
      </c>
      <c r="BC123" s="214"/>
    </row>
    <row r="124" spans="1:55" s="208" customFormat="1" ht="15.75" customHeight="1" x14ac:dyDescent="0.2">
      <c r="A124" s="272" t="s">
        <v>2717</v>
      </c>
      <c r="B124" s="270">
        <v>441000</v>
      </c>
      <c r="C124" s="302" t="str">
        <f>IF(B124="","",VLOOKUP(B124,Упутство!$BE$2:$BF$1700,2,FALSE))</f>
        <v xml:space="preserve">Отплата  домаћих камата                                                                   </v>
      </c>
      <c r="D124" s="304"/>
      <c r="E124" s="271">
        <f>SUM(E125:E126)</f>
        <v>0</v>
      </c>
      <c r="F124" s="271">
        <f t="shared" ref="F124:L124" si="15">SUM(F125:F126)</f>
        <v>0</v>
      </c>
      <c r="G124" s="271">
        <f t="shared" si="15"/>
        <v>0</v>
      </c>
      <c r="H124" s="271">
        <f t="shared" si="15"/>
        <v>0</v>
      </c>
      <c r="I124" s="271">
        <f t="shared" si="15"/>
        <v>0</v>
      </c>
      <c r="J124" s="271">
        <f t="shared" si="15"/>
        <v>0</v>
      </c>
      <c r="K124" s="271">
        <f t="shared" si="15"/>
        <v>0</v>
      </c>
      <c r="L124" s="271">
        <f t="shared" si="15"/>
        <v>0</v>
      </c>
      <c r="M124" s="271">
        <f t="shared" si="1"/>
        <v>0</v>
      </c>
      <c r="N124" s="273">
        <f t="shared" si="1"/>
        <v>0</v>
      </c>
      <c r="P124" s="355"/>
      <c r="Q124" s="355"/>
      <c r="R124" s="355"/>
      <c r="S124" s="355"/>
      <c r="T124" s="355"/>
      <c r="U124" s="355"/>
      <c r="V124" s="355"/>
      <c r="W124" s="355"/>
      <c r="X124" s="192"/>
      <c r="AC124" s="6"/>
      <c r="AD124" s="7"/>
      <c r="AE124" s="8"/>
      <c r="AF124" s="7"/>
      <c r="AO124" s="228"/>
      <c r="AP124" s="10"/>
      <c r="AQ124" s="214"/>
      <c r="AR124" s="214"/>
      <c r="AS124" s="230" t="s">
        <v>376</v>
      </c>
      <c r="AT124" s="218"/>
      <c r="AU124" s="218"/>
      <c r="AV124" s="217"/>
      <c r="AW124" s="240"/>
      <c r="AX124" s="217"/>
      <c r="AY124" s="218"/>
      <c r="AZ124" s="218"/>
      <c r="BA124" s="220">
        <v>542</v>
      </c>
      <c r="BB124" s="238" t="s">
        <v>189</v>
      </c>
      <c r="BC124" s="214"/>
    </row>
    <row r="125" spans="1:55" s="208" customFormat="1" ht="15.75" hidden="1" customHeight="1" x14ac:dyDescent="0.2">
      <c r="A125" s="196" t="s">
        <v>2718</v>
      </c>
      <c r="B125" s="236"/>
      <c r="C125" s="356" t="str">
        <f>IF(B125="","",VLOOKUP(B125,Упутство!$BE$2:$BF$1700,2,FALSE))</f>
        <v/>
      </c>
      <c r="D125" s="357"/>
      <c r="E125" s="250"/>
      <c r="F125" s="250"/>
      <c r="G125" s="250"/>
      <c r="H125" s="250"/>
      <c r="I125" s="250"/>
      <c r="J125" s="250"/>
      <c r="K125" s="250"/>
      <c r="L125" s="250"/>
      <c r="M125" s="250">
        <f t="shared" si="1"/>
        <v>0</v>
      </c>
      <c r="N125" s="274">
        <f t="shared" si="1"/>
        <v>0</v>
      </c>
      <c r="P125" s="355"/>
      <c r="Q125" s="355"/>
      <c r="R125" s="355"/>
      <c r="S125" s="355"/>
      <c r="T125" s="355"/>
      <c r="U125" s="355"/>
      <c r="V125" s="355"/>
      <c r="W125" s="355"/>
      <c r="X125" s="192"/>
      <c r="AC125" s="6"/>
      <c r="AD125" s="7"/>
      <c r="AE125" s="8"/>
      <c r="AF125" s="7"/>
      <c r="AO125" s="228"/>
      <c r="AP125" s="10"/>
      <c r="AQ125" s="214"/>
      <c r="AR125" s="214"/>
      <c r="AS125" s="230" t="s">
        <v>377</v>
      </c>
      <c r="AT125" s="218"/>
      <c r="AU125" s="218"/>
      <c r="AV125" s="217"/>
      <c r="AW125" s="241"/>
      <c r="AX125" s="217"/>
      <c r="AY125" s="218"/>
      <c r="AZ125" s="218"/>
      <c r="BA125" s="220">
        <v>543</v>
      </c>
      <c r="BB125" s="234" t="s">
        <v>157</v>
      </c>
      <c r="BC125" s="214"/>
    </row>
    <row r="126" spans="1:55" s="208" customFormat="1" ht="15.75" hidden="1" customHeight="1" x14ac:dyDescent="0.2">
      <c r="A126" s="196" t="s">
        <v>2719</v>
      </c>
      <c r="B126" s="236"/>
      <c r="C126" s="356" t="str">
        <f>IF(B126="","",VLOOKUP(B126,Упутство!$BE$2:$BF$1700,2,FALSE))</f>
        <v/>
      </c>
      <c r="D126" s="357"/>
      <c r="E126" s="250"/>
      <c r="F126" s="250"/>
      <c r="G126" s="250"/>
      <c r="H126" s="250"/>
      <c r="I126" s="250"/>
      <c r="J126" s="250"/>
      <c r="K126" s="250"/>
      <c r="L126" s="250"/>
      <c r="M126" s="250">
        <f t="shared" si="1"/>
        <v>0</v>
      </c>
      <c r="N126" s="274">
        <f t="shared" si="1"/>
        <v>0</v>
      </c>
      <c r="P126" s="355"/>
      <c r="Q126" s="355"/>
      <c r="R126" s="355"/>
      <c r="S126" s="355"/>
      <c r="T126" s="355"/>
      <c r="U126" s="355"/>
      <c r="V126" s="355"/>
      <c r="W126" s="355"/>
      <c r="X126" s="192"/>
      <c r="AC126" s="6"/>
      <c r="AD126" s="7"/>
      <c r="AE126" s="8"/>
      <c r="AF126" s="7"/>
      <c r="AO126" s="228"/>
      <c r="AP126" s="10"/>
      <c r="AQ126" s="214"/>
      <c r="AR126" s="214"/>
      <c r="AS126" s="230" t="s">
        <v>378</v>
      </c>
      <c r="AT126" s="218"/>
      <c r="AU126" s="218"/>
      <c r="AV126" s="217"/>
      <c r="AW126" s="241"/>
      <c r="AX126" s="217"/>
      <c r="AY126" s="218"/>
      <c r="AZ126" s="218"/>
      <c r="BA126" s="220">
        <v>551</v>
      </c>
      <c r="BB126" s="234" t="s">
        <v>158</v>
      </c>
      <c r="BC126" s="214"/>
    </row>
    <row r="127" spans="1:55" s="208" customFormat="1" ht="14.25" customHeight="1" x14ac:dyDescent="0.2">
      <c r="A127" s="272" t="s">
        <v>2720</v>
      </c>
      <c r="B127" s="270">
        <v>451000</v>
      </c>
      <c r="C127" s="302" t="str">
        <f>IF(B127="","",VLOOKUP(B127,Упутство!$BE$2:$BF$1700,2,FALSE))</f>
        <v xml:space="preserve">Субвенције јавним нефинансијским предузећима и организацијама                                                                 </v>
      </c>
      <c r="D127" s="304"/>
      <c r="E127" s="271">
        <f>SUM(E128:E131)</f>
        <v>0</v>
      </c>
      <c r="F127" s="271">
        <f t="shared" ref="F127:L127" si="16">SUM(F128:F131)</f>
        <v>0</v>
      </c>
      <c r="G127" s="271">
        <f t="shared" si="16"/>
        <v>0</v>
      </c>
      <c r="H127" s="271">
        <f t="shared" si="16"/>
        <v>0</v>
      </c>
      <c r="I127" s="271">
        <f t="shared" si="16"/>
        <v>0</v>
      </c>
      <c r="J127" s="271">
        <f t="shared" si="16"/>
        <v>0</v>
      </c>
      <c r="K127" s="271">
        <f t="shared" si="16"/>
        <v>0</v>
      </c>
      <c r="L127" s="271">
        <f t="shared" si="16"/>
        <v>0</v>
      </c>
      <c r="M127" s="271">
        <f t="shared" si="1"/>
        <v>0</v>
      </c>
      <c r="N127" s="273">
        <f t="shared" si="1"/>
        <v>0</v>
      </c>
      <c r="P127" s="355"/>
      <c r="Q127" s="355"/>
      <c r="R127" s="355"/>
      <c r="S127" s="355"/>
      <c r="T127" s="355"/>
      <c r="U127" s="355"/>
      <c r="V127" s="355"/>
      <c r="W127" s="355"/>
      <c r="X127" s="192"/>
      <c r="AC127" s="6"/>
      <c r="AD127" s="7"/>
      <c r="AE127" s="8"/>
      <c r="AF127" s="7"/>
      <c r="AO127" s="228"/>
      <c r="AP127" s="10"/>
      <c r="AQ127" s="214"/>
      <c r="AR127" s="214"/>
      <c r="AS127" s="230"/>
      <c r="AT127" s="218"/>
      <c r="AU127" s="218"/>
      <c r="AV127" s="217"/>
      <c r="AW127" s="241"/>
      <c r="AX127" s="217"/>
      <c r="AY127" s="218"/>
      <c r="AZ127" s="218"/>
      <c r="BA127" s="220"/>
      <c r="BB127" s="234"/>
      <c r="BC127" s="214"/>
    </row>
    <row r="128" spans="1:55" s="208" customFormat="1" ht="14.25" hidden="1" customHeight="1" x14ac:dyDescent="0.2">
      <c r="A128" s="196" t="s">
        <v>2721</v>
      </c>
      <c r="B128" s="236"/>
      <c r="C128" s="356" t="str">
        <f>IF(B128="","",VLOOKUP(B128,Упутство!$BE$2:$BF$1700,2,FALSE))</f>
        <v/>
      </c>
      <c r="D128" s="357"/>
      <c r="E128" s="250"/>
      <c r="F128" s="250"/>
      <c r="G128" s="250"/>
      <c r="H128" s="250"/>
      <c r="I128" s="250"/>
      <c r="J128" s="250"/>
      <c r="K128" s="250"/>
      <c r="L128" s="250"/>
      <c r="M128" s="250">
        <f t="shared" si="1"/>
        <v>0</v>
      </c>
      <c r="N128" s="274">
        <f t="shared" si="1"/>
        <v>0</v>
      </c>
      <c r="P128" s="355"/>
      <c r="Q128" s="355"/>
      <c r="R128" s="355"/>
      <c r="S128" s="355"/>
      <c r="T128" s="355"/>
      <c r="U128" s="355"/>
      <c r="V128" s="355"/>
      <c r="W128" s="355"/>
      <c r="X128" s="192"/>
      <c r="AC128" s="6"/>
      <c r="AD128" s="7"/>
      <c r="AE128" s="8"/>
      <c r="AF128" s="7"/>
      <c r="AO128" s="228"/>
      <c r="AP128" s="10"/>
      <c r="AQ128" s="214"/>
      <c r="AR128" s="214"/>
      <c r="AS128" s="230"/>
      <c r="AT128" s="218"/>
      <c r="AU128" s="218"/>
      <c r="AV128" s="217"/>
      <c r="AW128" s="241"/>
      <c r="AX128" s="217"/>
      <c r="AY128" s="218"/>
      <c r="AZ128" s="218"/>
      <c r="BA128" s="220"/>
      <c r="BB128" s="234"/>
      <c r="BC128" s="214"/>
    </row>
    <row r="129" spans="1:55" s="208" customFormat="1" ht="14.25" hidden="1" customHeight="1" x14ac:dyDescent="0.2">
      <c r="A129" s="196" t="s">
        <v>2722</v>
      </c>
      <c r="B129" s="236"/>
      <c r="C129" s="356" t="str">
        <f>IF(B129="","",VLOOKUP(B129,Упутство!$BE$2:$BF$1700,2,FALSE))</f>
        <v/>
      </c>
      <c r="D129" s="357"/>
      <c r="E129" s="250"/>
      <c r="F129" s="250"/>
      <c r="G129" s="250"/>
      <c r="H129" s="250"/>
      <c r="I129" s="250"/>
      <c r="J129" s="250"/>
      <c r="K129" s="250"/>
      <c r="L129" s="250"/>
      <c r="M129" s="250">
        <f t="shared" si="1"/>
        <v>0</v>
      </c>
      <c r="N129" s="274">
        <f t="shared" si="1"/>
        <v>0</v>
      </c>
      <c r="P129" s="355"/>
      <c r="Q129" s="355"/>
      <c r="R129" s="355"/>
      <c r="S129" s="355"/>
      <c r="T129" s="355"/>
      <c r="U129" s="355"/>
      <c r="V129" s="355"/>
      <c r="W129" s="355"/>
      <c r="X129" s="192"/>
      <c r="AC129" s="6"/>
      <c r="AD129" s="7"/>
      <c r="AE129" s="8"/>
      <c r="AF129" s="7"/>
      <c r="AO129" s="228"/>
      <c r="AP129" s="10"/>
      <c r="AQ129" s="214"/>
      <c r="AR129" s="214"/>
      <c r="AS129" s="230"/>
      <c r="AT129" s="218"/>
      <c r="AU129" s="218"/>
      <c r="AV129" s="217"/>
      <c r="AW129" s="241"/>
      <c r="AX129" s="217"/>
      <c r="AY129" s="218"/>
      <c r="AZ129" s="218"/>
      <c r="BA129" s="220"/>
      <c r="BB129" s="234"/>
      <c r="BC129" s="214"/>
    </row>
    <row r="130" spans="1:55" s="208" customFormat="1" ht="14.25" hidden="1" customHeight="1" x14ac:dyDescent="0.2">
      <c r="A130" s="196" t="s">
        <v>2723</v>
      </c>
      <c r="B130" s="236"/>
      <c r="C130" s="356" t="str">
        <f>IF(B130="","",VLOOKUP(B130,Упутство!$BE$2:$BF$1700,2,FALSE))</f>
        <v/>
      </c>
      <c r="D130" s="357"/>
      <c r="E130" s="250"/>
      <c r="F130" s="250"/>
      <c r="G130" s="250"/>
      <c r="H130" s="250"/>
      <c r="I130" s="250"/>
      <c r="J130" s="250"/>
      <c r="K130" s="250"/>
      <c r="L130" s="250"/>
      <c r="M130" s="250">
        <f t="shared" si="1"/>
        <v>0</v>
      </c>
      <c r="N130" s="274">
        <f t="shared" si="1"/>
        <v>0</v>
      </c>
      <c r="P130" s="355"/>
      <c r="Q130" s="355"/>
      <c r="R130" s="355"/>
      <c r="S130" s="355"/>
      <c r="T130" s="355"/>
      <c r="U130" s="355"/>
      <c r="V130" s="355"/>
      <c r="W130" s="355"/>
      <c r="X130" s="192"/>
      <c r="AC130" s="6"/>
      <c r="AD130" s="7"/>
      <c r="AE130" s="8"/>
      <c r="AF130" s="7"/>
      <c r="AO130" s="228"/>
      <c r="AP130" s="10"/>
      <c r="AQ130" s="214"/>
      <c r="AR130" s="214"/>
      <c r="AS130" s="230"/>
      <c r="AT130" s="218"/>
      <c r="AU130" s="218"/>
      <c r="AV130" s="217"/>
      <c r="AW130" s="241"/>
      <c r="AX130" s="217"/>
      <c r="AY130" s="218"/>
      <c r="AZ130" s="218"/>
      <c r="BA130" s="220"/>
      <c r="BB130" s="234"/>
      <c r="BC130" s="214"/>
    </row>
    <row r="131" spans="1:55" s="208" customFormat="1" ht="15.75" hidden="1" customHeight="1" x14ac:dyDescent="0.2">
      <c r="A131" s="196" t="s">
        <v>2724</v>
      </c>
      <c r="B131" s="236"/>
      <c r="C131" s="356" t="str">
        <f>IF(B131="","",VLOOKUP(B131,Упутство!$BE$2:$BF$1700,2,FALSE))</f>
        <v/>
      </c>
      <c r="D131" s="357"/>
      <c r="E131" s="250"/>
      <c r="F131" s="250"/>
      <c r="G131" s="250"/>
      <c r="H131" s="250"/>
      <c r="I131" s="250"/>
      <c r="J131" s="250"/>
      <c r="K131" s="250"/>
      <c r="L131" s="250"/>
      <c r="M131" s="250">
        <f t="shared" si="1"/>
        <v>0</v>
      </c>
      <c r="N131" s="274">
        <f t="shared" si="1"/>
        <v>0</v>
      </c>
      <c r="P131" s="355"/>
      <c r="Q131" s="355"/>
      <c r="R131" s="355"/>
      <c r="S131" s="355"/>
      <c r="T131" s="355"/>
      <c r="U131" s="355"/>
      <c r="V131" s="355"/>
      <c r="W131" s="355"/>
      <c r="X131" s="192"/>
      <c r="AC131" s="6"/>
      <c r="AD131" s="7"/>
      <c r="AE131" s="8"/>
      <c r="AF131" s="7"/>
      <c r="AO131" s="228"/>
      <c r="AP131" s="10"/>
      <c r="AQ131" s="214"/>
      <c r="AR131" s="214"/>
      <c r="AS131" s="230"/>
      <c r="AT131" s="218"/>
      <c r="AU131" s="218"/>
      <c r="AV131" s="217"/>
      <c r="AW131" s="241"/>
      <c r="AX131" s="217"/>
      <c r="AY131" s="218"/>
      <c r="AZ131" s="218"/>
      <c r="BA131" s="220"/>
      <c r="BB131" s="234"/>
      <c r="BC131" s="214"/>
    </row>
    <row r="132" spans="1:55" s="208" customFormat="1" ht="26.25" customHeight="1" x14ac:dyDescent="0.2">
      <c r="A132" s="272" t="s">
        <v>2725</v>
      </c>
      <c r="B132" s="270">
        <v>463000</v>
      </c>
      <c r="C132" s="302" t="str">
        <f>IF(B132="","",VLOOKUP(B132,Упутство!$BE$2:$BF$1700,2,FALSE))</f>
        <v xml:space="preserve">Трансфери осталим нивоима власти                                                                   </v>
      </c>
      <c r="D132" s="304"/>
      <c r="E132" s="271">
        <f>SUM(E133:E136)</f>
        <v>0</v>
      </c>
      <c r="F132" s="271">
        <f t="shared" ref="F132:L132" si="17">SUM(F133:F136)</f>
        <v>0</v>
      </c>
      <c r="G132" s="271">
        <f t="shared" si="17"/>
        <v>0</v>
      </c>
      <c r="H132" s="271">
        <f t="shared" si="17"/>
        <v>0</v>
      </c>
      <c r="I132" s="271">
        <f t="shared" si="17"/>
        <v>0</v>
      </c>
      <c r="J132" s="271">
        <f t="shared" si="17"/>
        <v>0</v>
      </c>
      <c r="K132" s="271">
        <f t="shared" si="17"/>
        <v>0</v>
      </c>
      <c r="L132" s="271">
        <f t="shared" si="17"/>
        <v>0</v>
      </c>
      <c r="M132" s="271">
        <f t="shared" si="1"/>
        <v>0</v>
      </c>
      <c r="N132" s="273">
        <f t="shared" si="1"/>
        <v>0</v>
      </c>
      <c r="P132" s="355"/>
      <c r="Q132" s="355"/>
      <c r="R132" s="355"/>
      <c r="S132" s="355"/>
      <c r="T132" s="355"/>
      <c r="U132" s="355"/>
      <c r="V132" s="355"/>
      <c r="W132" s="355"/>
      <c r="X132" s="192"/>
      <c r="AC132" s="6"/>
      <c r="AD132" s="7"/>
      <c r="AE132" s="8"/>
      <c r="AF132" s="7"/>
      <c r="AO132" s="228"/>
      <c r="AP132" s="10"/>
      <c r="AQ132" s="214"/>
      <c r="AR132" s="214"/>
      <c r="AS132" s="230"/>
      <c r="AT132" s="218"/>
      <c r="AU132" s="218"/>
      <c r="AV132" s="217"/>
      <c r="AW132" s="241"/>
      <c r="AX132" s="217"/>
      <c r="AY132" s="218"/>
      <c r="AZ132" s="218"/>
      <c r="BA132" s="220"/>
      <c r="BB132" s="234"/>
      <c r="BC132" s="214"/>
    </row>
    <row r="133" spans="1:55" s="208" customFormat="1" ht="15.75" hidden="1" customHeight="1" x14ac:dyDescent="0.2">
      <c r="A133" s="196" t="s">
        <v>2726</v>
      </c>
      <c r="B133" s="236"/>
      <c r="C133" s="356" t="str">
        <f>IF(B133="","",VLOOKUP(B133,Упутство!$BE$2:$BF$1700,2,FALSE))</f>
        <v/>
      </c>
      <c r="D133" s="357"/>
      <c r="E133" s="250"/>
      <c r="F133" s="250"/>
      <c r="G133" s="250"/>
      <c r="H133" s="250"/>
      <c r="I133" s="250"/>
      <c r="J133" s="250"/>
      <c r="K133" s="250"/>
      <c r="L133" s="250"/>
      <c r="M133" s="250">
        <f t="shared" si="1"/>
        <v>0</v>
      </c>
      <c r="N133" s="274">
        <f t="shared" si="1"/>
        <v>0</v>
      </c>
      <c r="P133" s="355"/>
      <c r="Q133" s="355"/>
      <c r="R133" s="355"/>
      <c r="S133" s="355"/>
      <c r="T133" s="355"/>
      <c r="U133" s="355"/>
      <c r="V133" s="355"/>
      <c r="W133" s="355"/>
      <c r="X133" s="192"/>
      <c r="AC133" s="6"/>
      <c r="AD133" s="7"/>
      <c r="AE133" s="8"/>
      <c r="AF133" s="7"/>
      <c r="AO133" s="228"/>
      <c r="AP133" s="10"/>
      <c r="AQ133" s="214"/>
      <c r="AR133" s="214"/>
      <c r="AS133" s="230"/>
      <c r="AT133" s="218"/>
      <c r="AU133" s="218"/>
      <c r="AV133" s="217"/>
      <c r="AW133" s="241"/>
      <c r="AX133" s="217"/>
      <c r="AY133" s="218"/>
      <c r="AZ133" s="218"/>
      <c r="BA133" s="220"/>
      <c r="BB133" s="234"/>
      <c r="BC133" s="214"/>
    </row>
    <row r="134" spans="1:55" s="208" customFormat="1" ht="15.75" hidden="1" customHeight="1" x14ac:dyDescent="0.2">
      <c r="A134" s="196" t="s">
        <v>2727</v>
      </c>
      <c r="B134" s="236"/>
      <c r="C134" s="356"/>
      <c r="D134" s="357"/>
      <c r="E134" s="250"/>
      <c r="F134" s="250"/>
      <c r="G134" s="250"/>
      <c r="H134" s="250"/>
      <c r="I134" s="250"/>
      <c r="J134" s="250"/>
      <c r="K134" s="250"/>
      <c r="L134" s="250"/>
      <c r="M134" s="250">
        <f t="shared" si="1"/>
        <v>0</v>
      </c>
      <c r="N134" s="274">
        <f t="shared" si="1"/>
        <v>0</v>
      </c>
      <c r="P134" s="355"/>
      <c r="Q134" s="355"/>
      <c r="R134" s="355"/>
      <c r="S134" s="355"/>
      <c r="T134" s="355"/>
      <c r="U134" s="355"/>
      <c r="V134" s="355"/>
      <c r="W134" s="355"/>
      <c r="X134" s="192"/>
      <c r="AC134" s="6"/>
      <c r="AD134" s="7"/>
      <c r="AE134" s="8"/>
      <c r="AF134" s="7"/>
      <c r="AO134" s="228"/>
      <c r="AP134" s="10"/>
      <c r="AQ134" s="214"/>
      <c r="AR134" s="214"/>
      <c r="AS134" s="230"/>
      <c r="AT134" s="218"/>
      <c r="AU134" s="218"/>
      <c r="AV134" s="217"/>
      <c r="AW134" s="241"/>
      <c r="AX134" s="217"/>
      <c r="AY134" s="218"/>
      <c r="AZ134" s="218"/>
      <c r="BA134" s="220"/>
      <c r="BB134" s="234"/>
      <c r="BC134" s="214"/>
    </row>
    <row r="135" spans="1:55" s="208" customFormat="1" ht="15.75" hidden="1" customHeight="1" x14ac:dyDescent="0.2">
      <c r="A135" s="196" t="s">
        <v>2728</v>
      </c>
      <c r="B135" s="236"/>
      <c r="C135" s="356" t="str">
        <f>IF(B135="","",VLOOKUP(B135,Упутство!$BE$2:$BF$1700,2,FALSE))</f>
        <v/>
      </c>
      <c r="D135" s="357"/>
      <c r="E135" s="250"/>
      <c r="F135" s="250"/>
      <c r="G135" s="250"/>
      <c r="H135" s="250"/>
      <c r="I135" s="250"/>
      <c r="J135" s="250"/>
      <c r="K135" s="250"/>
      <c r="L135" s="250"/>
      <c r="M135" s="250">
        <f t="shared" si="1"/>
        <v>0</v>
      </c>
      <c r="N135" s="274">
        <f t="shared" si="1"/>
        <v>0</v>
      </c>
      <c r="P135" s="355"/>
      <c r="Q135" s="355"/>
      <c r="R135" s="355"/>
      <c r="S135" s="355"/>
      <c r="T135" s="355"/>
      <c r="U135" s="355"/>
      <c r="V135" s="355"/>
      <c r="W135" s="355"/>
      <c r="X135" s="192"/>
      <c r="AC135" s="6"/>
      <c r="AD135" s="7"/>
      <c r="AE135" s="8"/>
      <c r="AF135" s="7"/>
      <c r="AO135" s="228"/>
      <c r="AP135" s="10"/>
      <c r="AQ135" s="214"/>
      <c r="AR135" s="214"/>
      <c r="AS135" s="230"/>
      <c r="AT135" s="218"/>
      <c r="AU135" s="218"/>
      <c r="AV135" s="217"/>
      <c r="AW135" s="241"/>
      <c r="AX135" s="217"/>
      <c r="AY135" s="218"/>
      <c r="AZ135" s="218"/>
      <c r="BA135" s="220"/>
      <c r="BB135" s="234"/>
      <c r="BC135" s="214"/>
    </row>
    <row r="136" spans="1:55" s="208" customFormat="1" ht="15.75" hidden="1" customHeight="1" x14ac:dyDescent="0.2">
      <c r="A136" s="196" t="s">
        <v>2729</v>
      </c>
      <c r="B136" s="236"/>
      <c r="C136" s="356" t="str">
        <f>IF(B136="","",VLOOKUP(B136,Упутство!$BE$2:$BF$1700,2,FALSE))</f>
        <v/>
      </c>
      <c r="D136" s="357"/>
      <c r="E136" s="250"/>
      <c r="F136" s="250"/>
      <c r="G136" s="250"/>
      <c r="H136" s="250"/>
      <c r="I136" s="250"/>
      <c r="J136" s="250"/>
      <c r="K136" s="250"/>
      <c r="L136" s="250"/>
      <c r="M136" s="250">
        <f t="shared" si="1"/>
        <v>0</v>
      </c>
      <c r="N136" s="274">
        <f t="shared" si="1"/>
        <v>0</v>
      </c>
      <c r="P136" s="355"/>
      <c r="Q136" s="355"/>
      <c r="R136" s="355"/>
      <c r="S136" s="355"/>
      <c r="T136" s="355"/>
      <c r="U136" s="355"/>
      <c r="V136" s="355"/>
      <c r="W136" s="355"/>
      <c r="X136" s="192"/>
      <c r="AC136" s="6"/>
      <c r="AD136" s="7"/>
      <c r="AE136" s="8"/>
      <c r="AF136" s="7"/>
      <c r="AO136" s="228"/>
      <c r="AP136" s="10"/>
      <c r="AQ136" s="214"/>
      <c r="AR136" s="214"/>
      <c r="AS136" s="230"/>
      <c r="AT136" s="218"/>
      <c r="AU136" s="218"/>
      <c r="AV136" s="217"/>
      <c r="AW136" s="241"/>
      <c r="AX136" s="217"/>
      <c r="AY136" s="218"/>
      <c r="AZ136" s="218"/>
      <c r="BA136" s="220"/>
      <c r="BB136" s="234"/>
      <c r="BC136" s="214"/>
    </row>
    <row r="137" spans="1:55" s="208" customFormat="1" ht="24" customHeight="1" x14ac:dyDescent="0.2">
      <c r="A137" s="272" t="s">
        <v>2730</v>
      </c>
      <c r="B137" s="270">
        <v>472000</v>
      </c>
      <c r="C137" s="302" t="str">
        <f>IF(B137="","",VLOOKUP(B137,Упутство!$BE$2:$BF$1700,2,FALSE))</f>
        <v xml:space="preserve">Накнаде за социјалну заштиту из буџета                                                                 </v>
      </c>
      <c r="D137" s="304"/>
      <c r="E137" s="271">
        <f>SUM(E138:E140)</f>
        <v>0</v>
      </c>
      <c r="F137" s="271">
        <f t="shared" ref="F137:L137" si="18">SUM(F138:F140)</f>
        <v>0</v>
      </c>
      <c r="G137" s="271">
        <f t="shared" si="18"/>
        <v>0</v>
      </c>
      <c r="H137" s="271">
        <f t="shared" si="18"/>
        <v>0</v>
      </c>
      <c r="I137" s="271">
        <f t="shared" si="18"/>
        <v>0</v>
      </c>
      <c r="J137" s="271">
        <f t="shared" si="18"/>
        <v>0</v>
      </c>
      <c r="K137" s="271">
        <f t="shared" si="18"/>
        <v>0</v>
      </c>
      <c r="L137" s="271">
        <f t="shared" si="18"/>
        <v>0</v>
      </c>
      <c r="M137" s="271">
        <f t="shared" si="1"/>
        <v>0</v>
      </c>
      <c r="N137" s="273">
        <f t="shared" si="1"/>
        <v>0</v>
      </c>
      <c r="P137" s="355"/>
      <c r="Q137" s="355"/>
      <c r="R137" s="355"/>
      <c r="S137" s="355"/>
      <c r="T137" s="355"/>
      <c r="U137" s="355"/>
      <c r="V137" s="355"/>
      <c r="W137" s="355"/>
      <c r="X137" s="192"/>
      <c r="AC137" s="6"/>
      <c r="AD137" s="7"/>
      <c r="AE137" s="8"/>
      <c r="AF137" s="7"/>
      <c r="AO137" s="228"/>
      <c r="AP137" s="10"/>
      <c r="AQ137" s="214"/>
      <c r="AR137" s="214"/>
      <c r="AS137" s="230"/>
      <c r="AT137" s="218"/>
      <c r="AU137" s="218"/>
      <c r="AV137" s="217"/>
      <c r="AW137" s="241"/>
      <c r="AX137" s="217"/>
      <c r="AY137" s="218"/>
      <c r="AZ137" s="218"/>
      <c r="BA137" s="220"/>
      <c r="BB137" s="234"/>
      <c r="BC137" s="214"/>
    </row>
    <row r="138" spans="1:55" s="208" customFormat="1" ht="15.75" hidden="1" customHeight="1" x14ac:dyDescent="0.2">
      <c r="A138" s="196" t="s">
        <v>2731</v>
      </c>
      <c r="B138" s="236"/>
      <c r="C138" s="356" t="str">
        <f>IF(B138="","",VLOOKUP(B138,Упутство!$BE$2:$BF$1700,2,FALSE))</f>
        <v/>
      </c>
      <c r="D138" s="357"/>
      <c r="E138" s="250"/>
      <c r="F138" s="250"/>
      <c r="G138" s="250"/>
      <c r="H138" s="250"/>
      <c r="I138" s="250"/>
      <c r="J138" s="250"/>
      <c r="K138" s="250"/>
      <c r="L138" s="250"/>
      <c r="M138" s="250">
        <f t="shared" si="1"/>
        <v>0</v>
      </c>
      <c r="N138" s="274">
        <f t="shared" si="1"/>
        <v>0</v>
      </c>
      <c r="P138" s="355"/>
      <c r="Q138" s="355"/>
      <c r="R138" s="355"/>
      <c r="S138" s="355"/>
      <c r="T138" s="355"/>
      <c r="U138" s="355"/>
      <c r="V138" s="355"/>
      <c r="W138" s="355"/>
      <c r="X138" s="192"/>
      <c r="AC138" s="6"/>
      <c r="AD138" s="7"/>
      <c r="AE138" s="8"/>
      <c r="AF138" s="7"/>
      <c r="AO138" s="228"/>
      <c r="AP138" s="10"/>
      <c r="AQ138" s="214"/>
      <c r="AR138" s="214"/>
      <c r="AS138" s="230"/>
      <c r="AT138" s="218"/>
      <c r="AU138" s="218"/>
      <c r="AV138" s="217"/>
      <c r="AW138" s="241"/>
      <c r="AX138" s="217"/>
      <c r="AY138" s="218"/>
      <c r="AZ138" s="218"/>
      <c r="BA138" s="220"/>
      <c r="BB138" s="234"/>
      <c r="BC138" s="214"/>
    </row>
    <row r="139" spans="1:55" s="208" customFormat="1" ht="15.75" hidden="1" customHeight="1" x14ac:dyDescent="0.2">
      <c r="A139" s="196" t="s">
        <v>2732</v>
      </c>
      <c r="B139" s="236"/>
      <c r="C139" s="356" t="str">
        <f>IF(B139="","",VLOOKUP(B139,Упутство!$BE$2:$BF$1700,2,FALSE))</f>
        <v/>
      </c>
      <c r="D139" s="357"/>
      <c r="E139" s="250"/>
      <c r="F139" s="250"/>
      <c r="G139" s="250"/>
      <c r="H139" s="250"/>
      <c r="I139" s="250"/>
      <c r="J139" s="250"/>
      <c r="K139" s="250"/>
      <c r="L139" s="250"/>
      <c r="M139" s="250">
        <f t="shared" si="1"/>
        <v>0</v>
      </c>
      <c r="N139" s="274">
        <f t="shared" si="1"/>
        <v>0</v>
      </c>
      <c r="P139" s="355"/>
      <c r="Q139" s="355"/>
      <c r="R139" s="355"/>
      <c r="S139" s="355"/>
      <c r="T139" s="355"/>
      <c r="U139" s="355"/>
      <c r="V139" s="355"/>
      <c r="W139" s="355"/>
      <c r="X139" s="192"/>
      <c r="AC139" s="6"/>
      <c r="AD139" s="7"/>
      <c r="AE139" s="8"/>
      <c r="AF139" s="7"/>
      <c r="AO139" s="228"/>
      <c r="AP139" s="10"/>
      <c r="AQ139" s="214"/>
      <c r="AR139" s="214"/>
      <c r="AS139" s="230"/>
      <c r="AT139" s="218"/>
      <c r="AU139" s="218"/>
      <c r="AV139" s="217"/>
      <c r="AW139" s="241"/>
      <c r="AX139" s="217"/>
      <c r="AY139" s="218"/>
      <c r="AZ139" s="218"/>
      <c r="BA139" s="220"/>
      <c r="BB139" s="234"/>
      <c r="BC139" s="214"/>
    </row>
    <row r="140" spans="1:55" s="208" customFormat="1" ht="15.75" hidden="1" customHeight="1" x14ac:dyDescent="0.2">
      <c r="A140" s="196" t="s">
        <v>2733</v>
      </c>
      <c r="B140" s="236"/>
      <c r="C140" s="356" t="str">
        <f>IF(B140="","",VLOOKUP(B140,Упутство!$BE$2:$BF$1700,2,FALSE))</f>
        <v/>
      </c>
      <c r="D140" s="357"/>
      <c r="E140" s="250"/>
      <c r="F140" s="250"/>
      <c r="G140" s="250"/>
      <c r="H140" s="250"/>
      <c r="I140" s="250"/>
      <c r="J140" s="250"/>
      <c r="K140" s="250"/>
      <c r="L140" s="250"/>
      <c r="M140" s="250">
        <f t="shared" si="1"/>
        <v>0</v>
      </c>
      <c r="N140" s="274">
        <f t="shared" si="1"/>
        <v>0</v>
      </c>
      <c r="P140" s="355"/>
      <c r="Q140" s="355"/>
      <c r="R140" s="355"/>
      <c r="S140" s="355"/>
      <c r="T140" s="355"/>
      <c r="U140" s="355"/>
      <c r="V140" s="355"/>
      <c r="W140" s="355"/>
      <c r="X140" s="192"/>
      <c r="AC140" s="6"/>
      <c r="AD140" s="7"/>
      <c r="AE140" s="8"/>
      <c r="AF140" s="7"/>
      <c r="AO140" s="228"/>
      <c r="AP140" s="10"/>
      <c r="AQ140" s="214"/>
      <c r="AR140" s="214"/>
      <c r="AS140" s="230"/>
      <c r="AT140" s="218"/>
      <c r="AU140" s="218"/>
      <c r="AV140" s="217"/>
      <c r="AW140" s="241"/>
      <c r="AX140" s="217"/>
      <c r="AY140" s="218"/>
      <c r="AZ140" s="218"/>
      <c r="BA140" s="220"/>
      <c r="BB140" s="234"/>
      <c r="BC140" s="214"/>
    </row>
    <row r="141" spans="1:55" s="208" customFormat="1" ht="18" customHeight="1" x14ac:dyDescent="0.2">
      <c r="A141" s="272" t="s">
        <v>2734</v>
      </c>
      <c r="B141" s="270">
        <v>481000</v>
      </c>
      <c r="C141" s="302" t="str">
        <f>IF(B141="","",VLOOKUP(B141,Упутство!$BE$2:$BF$1700,2,FALSE))</f>
        <v xml:space="preserve">Дотације невладиним организацијама                                                                    </v>
      </c>
      <c r="D141" s="304"/>
      <c r="E141" s="271">
        <f>SUM(E142:E145)</f>
        <v>0</v>
      </c>
      <c r="F141" s="271">
        <f t="shared" ref="F141:L141" si="19">SUM(F142:F145)</f>
        <v>0</v>
      </c>
      <c r="G141" s="271">
        <f t="shared" si="19"/>
        <v>0</v>
      </c>
      <c r="H141" s="271">
        <f t="shared" si="19"/>
        <v>0</v>
      </c>
      <c r="I141" s="271">
        <f t="shared" si="19"/>
        <v>0</v>
      </c>
      <c r="J141" s="271">
        <f t="shared" si="19"/>
        <v>0</v>
      </c>
      <c r="K141" s="271">
        <f t="shared" si="19"/>
        <v>0</v>
      </c>
      <c r="L141" s="271">
        <f t="shared" si="19"/>
        <v>0</v>
      </c>
      <c r="M141" s="271">
        <f t="shared" si="1"/>
        <v>0</v>
      </c>
      <c r="N141" s="273">
        <f t="shared" si="1"/>
        <v>0</v>
      </c>
      <c r="P141" s="355"/>
      <c r="Q141" s="355"/>
      <c r="R141" s="355"/>
      <c r="S141" s="355"/>
      <c r="T141" s="355"/>
      <c r="U141" s="355"/>
      <c r="V141" s="355"/>
      <c r="W141" s="355"/>
      <c r="X141" s="192"/>
      <c r="AC141" s="6"/>
      <c r="AD141" s="7"/>
      <c r="AE141" s="8"/>
      <c r="AF141" s="7"/>
      <c r="AO141" s="228"/>
      <c r="AP141" s="10"/>
      <c r="AQ141" s="214"/>
      <c r="AR141" s="214"/>
      <c r="AS141" s="230"/>
      <c r="AT141" s="218"/>
      <c r="AU141" s="218"/>
      <c r="AV141" s="217"/>
      <c r="AW141" s="241"/>
      <c r="AX141" s="217"/>
      <c r="AY141" s="218"/>
      <c r="AZ141" s="218"/>
      <c r="BA141" s="220"/>
      <c r="BB141" s="234"/>
      <c r="BC141" s="214"/>
    </row>
    <row r="142" spans="1:55" s="208" customFormat="1" ht="15.75" hidden="1" customHeight="1" x14ac:dyDescent="0.2">
      <c r="A142" s="196" t="s">
        <v>2735</v>
      </c>
      <c r="B142" s="236"/>
      <c r="C142" s="356" t="str">
        <f>IF(B142="","",VLOOKUP(B142,Упутство!$BE$2:$BF$1700,2,FALSE))</f>
        <v/>
      </c>
      <c r="D142" s="357"/>
      <c r="E142" s="250"/>
      <c r="F142" s="250"/>
      <c r="G142" s="250"/>
      <c r="H142" s="250"/>
      <c r="I142" s="250"/>
      <c r="J142" s="250"/>
      <c r="K142" s="250"/>
      <c r="L142" s="250"/>
      <c r="M142" s="250">
        <f t="shared" si="1"/>
        <v>0</v>
      </c>
      <c r="N142" s="274">
        <f t="shared" si="1"/>
        <v>0</v>
      </c>
      <c r="P142" s="355"/>
      <c r="Q142" s="355"/>
      <c r="R142" s="355"/>
      <c r="S142" s="355"/>
      <c r="T142" s="355"/>
      <c r="U142" s="355"/>
      <c r="V142" s="355"/>
      <c r="W142" s="355"/>
      <c r="X142" s="192"/>
      <c r="AC142" s="6"/>
      <c r="AD142" s="7"/>
      <c r="AE142" s="8"/>
      <c r="AF142" s="7"/>
      <c r="AO142" s="228"/>
      <c r="AP142" s="10"/>
      <c r="AQ142" s="214"/>
      <c r="AR142" s="214"/>
      <c r="AS142" s="230"/>
      <c r="AT142" s="218"/>
      <c r="AU142" s="218"/>
      <c r="AV142" s="217"/>
      <c r="AW142" s="241"/>
      <c r="AX142" s="217"/>
      <c r="AY142" s="218"/>
      <c r="AZ142" s="218"/>
      <c r="BA142" s="220"/>
      <c r="BB142" s="234"/>
      <c r="BC142" s="214"/>
    </row>
    <row r="143" spans="1:55" s="208" customFormat="1" ht="15.75" hidden="1" customHeight="1" x14ac:dyDescent="0.2">
      <c r="A143" s="196" t="s">
        <v>2736</v>
      </c>
      <c r="B143" s="236"/>
      <c r="C143" s="356" t="str">
        <f>IF(B143="","",VLOOKUP(B143,Упутство!$BE$2:$BF$1700,2,FALSE))</f>
        <v/>
      </c>
      <c r="D143" s="357"/>
      <c r="E143" s="250"/>
      <c r="F143" s="250"/>
      <c r="G143" s="250"/>
      <c r="H143" s="250"/>
      <c r="I143" s="250"/>
      <c r="J143" s="250"/>
      <c r="K143" s="250"/>
      <c r="L143" s="250"/>
      <c r="M143" s="250">
        <f t="shared" si="1"/>
        <v>0</v>
      </c>
      <c r="N143" s="274">
        <f t="shared" si="1"/>
        <v>0</v>
      </c>
      <c r="P143" s="355"/>
      <c r="Q143" s="355"/>
      <c r="R143" s="355"/>
      <c r="S143" s="355"/>
      <c r="T143" s="355"/>
      <c r="U143" s="355"/>
      <c r="V143" s="355"/>
      <c r="W143" s="355"/>
      <c r="X143" s="192"/>
      <c r="AC143" s="6"/>
      <c r="AD143" s="7"/>
      <c r="AE143" s="8"/>
      <c r="AF143" s="7"/>
      <c r="AO143" s="228"/>
      <c r="AP143" s="10"/>
      <c r="AQ143" s="214"/>
      <c r="AR143" s="214"/>
      <c r="AS143" s="230"/>
      <c r="AT143" s="218"/>
      <c r="AU143" s="218"/>
      <c r="AV143" s="217"/>
      <c r="AW143" s="241"/>
      <c r="AX143" s="217"/>
      <c r="AY143" s="218"/>
      <c r="AZ143" s="218"/>
      <c r="BA143" s="220"/>
      <c r="BB143" s="234"/>
      <c r="BC143" s="214"/>
    </row>
    <row r="144" spans="1:55" s="208" customFormat="1" ht="15.75" hidden="1" customHeight="1" x14ac:dyDescent="0.2">
      <c r="A144" s="196" t="s">
        <v>2737</v>
      </c>
      <c r="B144" s="236"/>
      <c r="C144" s="356" t="str">
        <f>IF(B144="","",VLOOKUP(B144,Упутство!$BE$2:$BF$1700,2,FALSE))</f>
        <v/>
      </c>
      <c r="D144" s="357"/>
      <c r="E144" s="250"/>
      <c r="F144" s="250"/>
      <c r="G144" s="250"/>
      <c r="H144" s="250"/>
      <c r="I144" s="250"/>
      <c r="J144" s="250"/>
      <c r="K144" s="250"/>
      <c r="L144" s="250"/>
      <c r="M144" s="250">
        <f t="shared" si="1"/>
        <v>0</v>
      </c>
      <c r="N144" s="274">
        <f t="shared" si="1"/>
        <v>0</v>
      </c>
      <c r="P144" s="355"/>
      <c r="Q144" s="355"/>
      <c r="R144" s="355"/>
      <c r="S144" s="355"/>
      <c r="T144" s="355"/>
      <c r="U144" s="355"/>
      <c r="V144" s="355"/>
      <c r="W144" s="355"/>
      <c r="X144" s="192"/>
      <c r="AC144" s="6"/>
      <c r="AD144" s="7"/>
      <c r="AE144" s="8"/>
      <c r="AF144" s="7"/>
      <c r="AO144" s="228"/>
      <c r="AP144" s="10"/>
      <c r="AQ144" s="214"/>
      <c r="AR144" s="214"/>
      <c r="AS144" s="230"/>
      <c r="AT144" s="218"/>
      <c r="AU144" s="218"/>
      <c r="AV144" s="217"/>
      <c r="AW144" s="241"/>
      <c r="AX144" s="217"/>
      <c r="AY144" s="218"/>
      <c r="AZ144" s="218"/>
      <c r="BA144" s="220"/>
      <c r="BB144" s="234"/>
      <c r="BC144" s="214"/>
    </row>
    <row r="145" spans="1:55" s="208" customFormat="1" ht="15.75" hidden="1" customHeight="1" x14ac:dyDescent="0.2">
      <c r="A145" s="196" t="s">
        <v>2738</v>
      </c>
      <c r="B145" s="236"/>
      <c r="C145" s="356" t="str">
        <f>IF(B145="","",VLOOKUP(B145,Упутство!$BE$2:$BF$1700,2,FALSE))</f>
        <v/>
      </c>
      <c r="D145" s="357"/>
      <c r="E145" s="250"/>
      <c r="F145" s="250"/>
      <c r="G145" s="250"/>
      <c r="H145" s="250"/>
      <c r="I145" s="250"/>
      <c r="J145" s="250"/>
      <c r="K145" s="250"/>
      <c r="L145" s="250"/>
      <c r="M145" s="250">
        <f t="shared" si="1"/>
        <v>0</v>
      </c>
      <c r="N145" s="274">
        <f t="shared" si="1"/>
        <v>0</v>
      </c>
      <c r="P145" s="355"/>
      <c r="Q145" s="355"/>
      <c r="R145" s="355"/>
      <c r="S145" s="355"/>
      <c r="T145" s="355"/>
      <c r="U145" s="355"/>
      <c r="V145" s="355"/>
      <c r="W145" s="355"/>
      <c r="X145" s="192"/>
      <c r="AC145" s="6"/>
      <c r="AD145" s="7"/>
      <c r="AE145" s="8"/>
      <c r="AF145" s="7"/>
      <c r="AO145" s="228"/>
      <c r="AP145" s="10"/>
      <c r="AQ145" s="214"/>
      <c r="AR145" s="214"/>
      <c r="AS145" s="230"/>
      <c r="AT145" s="218"/>
      <c r="AU145" s="218"/>
      <c r="AV145" s="217"/>
      <c r="AW145" s="241"/>
      <c r="AX145" s="217"/>
      <c r="AY145" s="218"/>
      <c r="AZ145" s="218"/>
      <c r="BA145" s="220"/>
      <c r="BB145" s="234"/>
      <c r="BC145" s="214"/>
    </row>
    <row r="146" spans="1:55" s="208" customFormat="1" ht="25.5" customHeight="1" x14ac:dyDescent="0.2">
      <c r="A146" s="272" t="s">
        <v>2739</v>
      </c>
      <c r="B146" s="270">
        <v>482000</v>
      </c>
      <c r="C146" s="302" t="str">
        <f>IF(B146="","",VLOOKUP(B146,Упутство!$BE$2:$BF$1700,2,FALSE))</f>
        <v xml:space="preserve">Порези, обавезне таксе, казне и пенали                                                                 </v>
      </c>
      <c r="D146" s="304"/>
      <c r="E146" s="271">
        <f>SUM(E147:E149)</f>
        <v>0</v>
      </c>
      <c r="F146" s="271">
        <f t="shared" ref="F146:L146" si="20">SUM(F147:F149)</f>
        <v>0</v>
      </c>
      <c r="G146" s="271">
        <f t="shared" si="20"/>
        <v>0</v>
      </c>
      <c r="H146" s="271">
        <f t="shared" si="20"/>
        <v>0</v>
      </c>
      <c r="I146" s="271">
        <f t="shared" si="20"/>
        <v>0</v>
      </c>
      <c r="J146" s="271">
        <f t="shared" si="20"/>
        <v>0</v>
      </c>
      <c r="K146" s="271">
        <f t="shared" si="20"/>
        <v>0</v>
      </c>
      <c r="L146" s="271">
        <f t="shared" si="20"/>
        <v>0</v>
      </c>
      <c r="M146" s="271">
        <f t="shared" si="1"/>
        <v>0</v>
      </c>
      <c r="N146" s="273">
        <f t="shared" si="1"/>
        <v>0</v>
      </c>
      <c r="P146" s="355"/>
      <c r="Q146" s="355"/>
      <c r="R146" s="355"/>
      <c r="S146" s="355"/>
      <c r="T146" s="355"/>
      <c r="U146" s="355"/>
      <c r="V146" s="355"/>
      <c r="W146" s="355"/>
      <c r="X146" s="192"/>
      <c r="AC146" s="6"/>
      <c r="AD146" s="7"/>
      <c r="AE146" s="8"/>
      <c r="AF146" s="7"/>
      <c r="AO146" s="228"/>
      <c r="AP146" s="10"/>
      <c r="AQ146" s="214"/>
      <c r="AR146" s="214"/>
      <c r="AS146" s="230"/>
      <c r="AT146" s="218"/>
      <c r="AU146" s="218"/>
      <c r="AV146" s="217"/>
      <c r="AW146" s="241"/>
      <c r="AX146" s="217"/>
      <c r="AY146" s="218"/>
      <c r="AZ146" s="218"/>
      <c r="BA146" s="220"/>
      <c r="BB146" s="234"/>
      <c r="BC146" s="214"/>
    </row>
    <row r="147" spans="1:55" s="208" customFormat="1" ht="15.75" hidden="1" customHeight="1" x14ac:dyDescent="0.2">
      <c r="A147" s="196" t="s">
        <v>2740</v>
      </c>
      <c r="B147" s="236"/>
      <c r="C147" s="356" t="str">
        <f>IF(B147="","",VLOOKUP(B147,Упутство!$BE$2:$BF$1700,2,FALSE))</f>
        <v/>
      </c>
      <c r="D147" s="357"/>
      <c r="E147" s="250"/>
      <c r="F147" s="250"/>
      <c r="G147" s="250"/>
      <c r="H147" s="250"/>
      <c r="I147" s="250"/>
      <c r="J147" s="250"/>
      <c r="K147" s="250"/>
      <c r="L147" s="250"/>
      <c r="M147" s="250">
        <f t="shared" si="1"/>
        <v>0</v>
      </c>
      <c r="N147" s="274">
        <f t="shared" si="1"/>
        <v>0</v>
      </c>
      <c r="P147" s="355"/>
      <c r="Q147" s="355"/>
      <c r="R147" s="355"/>
      <c r="S147" s="355"/>
      <c r="T147" s="355"/>
      <c r="U147" s="355"/>
      <c r="V147" s="355"/>
      <c r="W147" s="355"/>
      <c r="X147" s="192"/>
      <c r="AC147" s="6"/>
      <c r="AD147" s="7"/>
      <c r="AE147" s="8"/>
      <c r="AF147" s="7"/>
      <c r="AO147" s="228"/>
      <c r="AP147" s="10"/>
      <c r="AQ147" s="214"/>
      <c r="AR147" s="214"/>
      <c r="AS147" s="230"/>
      <c r="AT147" s="218"/>
      <c r="AU147" s="218"/>
      <c r="AV147" s="217"/>
      <c r="AW147" s="241"/>
      <c r="AX147" s="217"/>
      <c r="AY147" s="218"/>
      <c r="AZ147" s="218"/>
      <c r="BA147" s="220"/>
      <c r="BB147" s="234"/>
      <c r="BC147" s="214"/>
    </row>
    <row r="148" spans="1:55" s="208" customFormat="1" ht="15.75" hidden="1" customHeight="1" x14ac:dyDescent="0.2">
      <c r="A148" s="196" t="s">
        <v>2741</v>
      </c>
      <c r="B148" s="236"/>
      <c r="C148" s="356" t="str">
        <f>IF(B148="","",VLOOKUP(B148,Упутство!$BE$2:$BF$1700,2,FALSE))</f>
        <v/>
      </c>
      <c r="D148" s="357"/>
      <c r="E148" s="250"/>
      <c r="F148" s="250"/>
      <c r="G148" s="250"/>
      <c r="H148" s="250"/>
      <c r="I148" s="250"/>
      <c r="J148" s="250"/>
      <c r="K148" s="250"/>
      <c r="L148" s="250"/>
      <c r="M148" s="250">
        <f t="shared" si="1"/>
        <v>0</v>
      </c>
      <c r="N148" s="274">
        <f t="shared" si="1"/>
        <v>0</v>
      </c>
      <c r="P148" s="355"/>
      <c r="Q148" s="355"/>
      <c r="R148" s="355"/>
      <c r="S148" s="355"/>
      <c r="T148" s="355"/>
      <c r="U148" s="355"/>
      <c r="V148" s="355"/>
      <c r="W148" s="355"/>
      <c r="X148" s="192"/>
      <c r="AC148" s="6"/>
      <c r="AD148" s="7"/>
      <c r="AE148" s="8"/>
      <c r="AF148" s="7"/>
      <c r="AO148" s="228"/>
      <c r="AP148" s="10"/>
      <c r="AQ148" s="214"/>
      <c r="AR148" s="214"/>
      <c r="AS148" s="230"/>
      <c r="AT148" s="218"/>
      <c r="AU148" s="218"/>
      <c r="AV148" s="217"/>
      <c r="AW148" s="241"/>
      <c r="AX148" s="217"/>
      <c r="AY148" s="218"/>
      <c r="AZ148" s="218"/>
      <c r="BA148" s="220"/>
      <c r="BB148" s="234"/>
      <c r="BC148" s="214"/>
    </row>
    <row r="149" spans="1:55" s="208" customFormat="1" ht="15.75" hidden="1" customHeight="1" x14ac:dyDescent="0.2">
      <c r="A149" s="196" t="s">
        <v>2742</v>
      </c>
      <c r="B149" s="236"/>
      <c r="C149" s="356" t="str">
        <f>IF(B149="","",VLOOKUP(B149,Упутство!$BE$2:$BF$1700,2,FALSE))</f>
        <v/>
      </c>
      <c r="D149" s="357"/>
      <c r="E149" s="250"/>
      <c r="F149" s="250"/>
      <c r="G149" s="250"/>
      <c r="H149" s="250"/>
      <c r="I149" s="250"/>
      <c r="J149" s="250"/>
      <c r="K149" s="250"/>
      <c r="L149" s="250"/>
      <c r="M149" s="250">
        <f t="shared" si="1"/>
        <v>0</v>
      </c>
      <c r="N149" s="274">
        <f t="shared" si="1"/>
        <v>0</v>
      </c>
      <c r="P149" s="355"/>
      <c r="Q149" s="355"/>
      <c r="R149" s="355"/>
      <c r="S149" s="355"/>
      <c r="T149" s="355"/>
      <c r="U149" s="355"/>
      <c r="V149" s="355"/>
      <c r="W149" s="355"/>
      <c r="X149" s="192"/>
      <c r="AC149" s="6"/>
      <c r="AD149" s="7"/>
      <c r="AE149" s="8"/>
      <c r="AF149" s="7"/>
      <c r="AO149" s="228"/>
      <c r="AP149" s="10"/>
      <c r="AQ149" s="214"/>
      <c r="AR149" s="214"/>
      <c r="AS149" s="230"/>
      <c r="AT149" s="218"/>
      <c r="AU149" s="218"/>
      <c r="AV149" s="217"/>
      <c r="AW149" s="241"/>
      <c r="AX149" s="217"/>
      <c r="AY149" s="218"/>
      <c r="AZ149" s="218"/>
      <c r="BA149" s="220"/>
      <c r="BB149" s="234"/>
      <c r="BC149" s="214"/>
    </row>
    <row r="150" spans="1:55" s="208" customFormat="1" ht="27.75" customHeight="1" x14ac:dyDescent="0.2">
      <c r="A150" s="272" t="s">
        <v>2743</v>
      </c>
      <c r="B150" s="270">
        <v>483000</v>
      </c>
      <c r="C150" s="302" t="str">
        <f>IF(B150="","",VLOOKUP(B150,Упутство!$BE$2:$BF$1700,2,FALSE))</f>
        <v xml:space="preserve">Новчане казне и пенали по решењу судова                                                                </v>
      </c>
      <c r="D150" s="304"/>
      <c r="E150" s="271">
        <f>SUM(E151:E152)</f>
        <v>0</v>
      </c>
      <c r="F150" s="271">
        <f t="shared" ref="F150:L150" si="21">SUM(F151:F152)</f>
        <v>0</v>
      </c>
      <c r="G150" s="271">
        <f t="shared" si="21"/>
        <v>0</v>
      </c>
      <c r="H150" s="271">
        <f t="shared" si="21"/>
        <v>0</v>
      </c>
      <c r="I150" s="271">
        <f t="shared" si="21"/>
        <v>0</v>
      </c>
      <c r="J150" s="271">
        <f t="shared" si="21"/>
        <v>0</v>
      </c>
      <c r="K150" s="271">
        <f t="shared" si="21"/>
        <v>0</v>
      </c>
      <c r="L150" s="271">
        <f t="shared" si="21"/>
        <v>0</v>
      </c>
      <c r="M150" s="271">
        <f t="shared" si="1"/>
        <v>0</v>
      </c>
      <c r="N150" s="273">
        <f t="shared" si="1"/>
        <v>0</v>
      </c>
      <c r="P150" s="355"/>
      <c r="Q150" s="355"/>
      <c r="R150" s="355"/>
      <c r="S150" s="355"/>
      <c r="T150" s="355"/>
      <c r="U150" s="355"/>
      <c r="V150" s="355"/>
      <c r="W150" s="355"/>
      <c r="X150" s="192"/>
      <c r="AC150" s="6"/>
      <c r="AD150" s="7"/>
      <c r="AE150" s="8"/>
      <c r="AF150" s="7"/>
      <c r="AO150" s="228"/>
      <c r="AP150" s="10"/>
      <c r="AQ150" s="214"/>
      <c r="AR150" s="214"/>
      <c r="AS150" s="230"/>
      <c r="AT150" s="218"/>
      <c r="AU150" s="218"/>
      <c r="AV150" s="217"/>
      <c r="AW150" s="241"/>
      <c r="AX150" s="217"/>
      <c r="AY150" s="218"/>
      <c r="AZ150" s="218"/>
      <c r="BA150" s="220"/>
      <c r="BB150" s="234"/>
      <c r="BC150" s="214"/>
    </row>
    <row r="151" spans="1:55" s="208" customFormat="1" ht="15.75" hidden="1" customHeight="1" x14ac:dyDescent="0.2">
      <c r="A151" s="196" t="s">
        <v>2744</v>
      </c>
      <c r="B151" s="236"/>
      <c r="C151" s="356" t="str">
        <f>IF(B151="","",VLOOKUP(B151,Упутство!$BE$2:$BF$1700,2,FALSE))</f>
        <v/>
      </c>
      <c r="D151" s="357"/>
      <c r="E151" s="250"/>
      <c r="F151" s="250"/>
      <c r="G151" s="250"/>
      <c r="H151" s="250"/>
      <c r="I151" s="250"/>
      <c r="J151" s="250"/>
      <c r="K151" s="250"/>
      <c r="L151" s="250"/>
      <c r="M151" s="250">
        <f t="shared" si="1"/>
        <v>0</v>
      </c>
      <c r="N151" s="274">
        <f t="shared" si="1"/>
        <v>0</v>
      </c>
      <c r="P151" s="355"/>
      <c r="Q151" s="355"/>
      <c r="R151" s="355"/>
      <c r="S151" s="355"/>
      <c r="T151" s="355"/>
      <c r="U151" s="355"/>
      <c r="V151" s="355"/>
      <c r="W151" s="355"/>
      <c r="X151" s="192"/>
      <c r="AC151" s="6"/>
      <c r="AD151" s="7"/>
      <c r="AE151" s="8"/>
      <c r="AF151" s="7"/>
      <c r="AO151" s="228"/>
      <c r="AP151" s="10"/>
      <c r="AQ151" s="214"/>
      <c r="AR151" s="214"/>
      <c r="AS151" s="230"/>
      <c r="AT151" s="218"/>
      <c r="AU151" s="218"/>
      <c r="AV151" s="217"/>
      <c r="AW151" s="241"/>
      <c r="AX151" s="217"/>
      <c r="AY151" s="218"/>
      <c r="AZ151" s="218"/>
      <c r="BA151" s="220"/>
      <c r="BB151" s="234"/>
      <c r="BC151" s="214"/>
    </row>
    <row r="152" spans="1:55" s="208" customFormat="1" ht="15.75" hidden="1" customHeight="1" x14ac:dyDescent="0.2">
      <c r="A152" s="196" t="s">
        <v>2745</v>
      </c>
      <c r="B152" s="236"/>
      <c r="C152" s="356" t="str">
        <f>IF(B152="","",VLOOKUP(B152,Упутство!$BE$2:$BF$1700,2,FALSE))</f>
        <v/>
      </c>
      <c r="D152" s="357"/>
      <c r="E152" s="250"/>
      <c r="F152" s="250"/>
      <c r="G152" s="250"/>
      <c r="H152" s="250"/>
      <c r="I152" s="250"/>
      <c r="J152" s="250"/>
      <c r="K152" s="250"/>
      <c r="L152" s="250"/>
      <c r="M152" s="250">
        <f t="shared" si="1"/>
        <v>0</v>
      </c>
      <c r="N152" s="274">
        <f t="shared" si="1"/>
        <v>0</v>
      </c>
      <c r="P152" s="355"/>
      <c r="Q152" s="355"/>
      <c r="R152" s="355"/>
      <c r="S152" s="355"/>
      <c r="T152" s="355"/>
      <c r="U152" s="355"/>
      <c r="V152" s="355"/>
      <c r="W152" s="355"/>
      <c r="X152" s="192"/>
      <c r="AC152" s="6"/>
      <c r="AD152" s="7"/>
      <c r="AE152" s="8"/>
      <c r="AF152" s="7"/>
      <c r="AO152" s="228"/>
      <c r="AP152" s="10"/>
      <c r="AQ152" s="214"/>
      <c r="AR152" s="214"/>
      <c r="AS152" s="230"/>
      <c r="AT152" s="218"/>
      <c r="AU152" s="218"/>
      <c r="AV152" s="217"/>
      <c r="AW152" s="241"/>
      <c r="AX152" s="217"/>
      <c r="AY152" s="218"/>
      <c r="AZ152" s="218"/>
      <c r="BA152" s="220"/>
      <c r="BB152" s="234"/>
      <c r="BC152" s="214"/>
    </row>
    <row r="153" spans="1:55" s="208" customFormat="1" ht="15.75" customHeight="1" x14ac:dyDescent="0.2">
      <c r="A153" s="272" t="s">
        <v>2746</v>
      </c>
      <c r="B153" s="270">
        <v>499100</v>
      </c>
      <c r="C153" s="302" t="str">
        <f>IF(B153="","",VLOOKUP(B153,Упутство!$BE$2:$BF$1700,2,FALSE))</f>
        <v xml:space="preserve">Средства резерве                                                                     </v>
      </c>
      <c r="D153" s="304"/>
      <c r="E153" s="271">
        <f>SUM(E154:E156)</f>
        <v>0</v>
      </c>
      <c r="F153" s="271">
        <f t="shared" ref="F153:L153" si="22">SUM(F154:F156)</f>
        <v>0</v>
      </c>
      <c r="G153" s="271">
        <f t="shared" si="22"/>
        <v>0</v>
      </c>
      <c r="H153" s="271">
        <f t="shared" si="22"/>
        <v>0</v>
      </c>
      <c r="I153" s="271">
        <f t="shared" si="22"/>
        <v>0</v>
      </c>
      <c r="J153" s="271">
        <f t="shared" si="22"/>
        <v>0</v>
      </c>
      <c r="K153" s="271">
        <f t="shared" si="22"/>
        <v>0</v>
      </c>
      <c r="L153" s="271">
        <f t="shared" si="22"/>
        <v>0</v>
      </c>
      <c r="M153" s="271">
        <f t="shared" si="1"/>
        <v>0</v>
      </c>
      <c r="N153" s="273">
        <f t="shared" si="1"/>
        <v>0</v>
      </c>
      <c r="P153" s="355"/>
      <c r="Q153" s="355"/>
      <c r="R153" s="355"/>
      <c r="S153" s="355"/>
      <c r="T153" s="355"/>
      <c r="U153" s="355"/>
      <c r="V153" s="355"/>
      <c r="W153" s="355"/>
      <c r="X153" s="192"/>
      <c r="AC153" s="6"/>
      <c r="AD153" s="7"/>
      <c r="AE153" s="8"/>
      <c r="AF153" s="7"/>
      <c r="AO153" s="228"/>
      <c r="AP153" s="10"/>
      <c r="AQ153" s="214"/>
      <c r="AR153" s="214"/>
      <c r="AS153" s="230"/>
      <c r="AT153" s="218"/>
      <c r="AU153" s="218"/>
      <c r="AV153" s="217"/>
      <c r="AW153" s="241"/>
      <c r="AX153" s="217"/>
      <c r="AY153" s="218"/>
      <c r="AZ153" s="218"/>
      <c r="BA153" s="220"/>
      <c r="BB153" s="234"/>
      <c r="BC153" s="214"/>
    </row>
    <row r="154" spans="1:55" s="208" customFormat="1" ht="15.75" hidden="1" customHeight="1" x14ac:dyDescent="0.2">
      <c r="A154" s="196" t="s">
        <v>2747</v>
      </c>
      <c r="B154" s="236"/>
      <c r="C154" s="356" t="str">
        <f>IF(B154="","",VLOOKUP(B154,Упутство!$BE$2:$BF$1700,2,FALSE))</f>
        <v/>
      </c>
      <c r="D154" s="357"/>
      <c r="E154" s="250"/>
      <c r="F154" s="250"/>
      <c r="G154" s="250"/>
      <c r="H154" s="250"/>
      <c r="I154" s="250"/>
      <c r="J154" s="250"/>
      <c r="K154" s="250"/>
      <c r="L154" s="250"/>
      <c r="M154" s="250">
        <f t="shared" si="1"/>
        <v>0</v>
      </c>
      <c r="N154" s="274">
        <f t="shared" si="1"/>
        <v>0</v>
      </c>
      <c r="P154" s="355"/>
      <c r="Q154" s="355"/>
      <c r="R154" s="355"/>
      <c r="S154" s="355"/>
      <c r="T154" s="355"/>
      <c r="U154" s="355"/>
      <c r="V154" s="355"/>
      <c r="W154" s="355"/>
      <c r="X154" s="192"/>
      <c r="AC154" s="6"/>
      <c r="AD154" s="7"/>
      <c r="AE154" s="8"/>
      <c r="AF154" s="7"/>
      <c r="AO154" s="228"/>
      <c r="AP154" s="10"/>
      <c r="AQ154" s="214"/>
      <c r="AR154" s="214"/>
      <c r="AS154" s="230"/>
      <c r="AT154" s="218"/>
      <c r="AU154" s="218"/>
      <c r="AV154" s="217"/>
      <c r="AW154" s="241"/>
      <c r="AX154" s="217"/>
      <c r="AY154" s="218"/>
      <c r="AZ154" s="218"/>
      <c r="BA154" s="220"/>
      <c r="BB154" s="234"/>
      <c r="BC154" s="214"/>
    </row>
    <row r="155" spans="1:55" s="208" customFormat="1" ht="15.75" hidden="1" customHeight="1" x14ac:dyDescent="0.2">
      <c r="A155" s="196" t="s">
        <v>2748</v>
      </c>
      <c r="B155" s="236"/>
      <c r="C155" s="356" t="str">
        <f>IF(B155="","",VLOOKUP(B155,Упутство!$BE$2:$BF$1700,2,FALSE))</f>
        <v/>
      </c>
      <c r="D155" s="357"/>
      <c r="E155" s="250"/>
      <c r="F155" s="250"/>
      <c r="G155" s="250"/>
      <c r="H155" s="250"/>
      <c r="I155" s="250"/>
      <c r="J155" s="250"/>
      <c r="K155" s="250"/>
      <c r="L155" s="250"/>
      <c r="M155" s="250">
        <f t="shared" si="1"/>
        <v>0</v>
      </c>
      <c r="N155" s="274">
        <f t="shared" si="1"/>
        <v>0</v>
      </c>
      <c r="P155" s="355"/>
      <c r="Q155" s="355"/>
      <c r="R155" s="355"/>
      <c r="S155" s="355"/>
      <c r="T155" s="355"/>
      <c r="U155" s="355"/>
      <c r="V155" s="355"/>
      <c r="W155" s="355"/>
      <c r="X155" s="192"/>
      <c r="AC155" s="6"/>
      <c r="AD155" s="7"/>
      <c r="AE155" s="8"/>
      <c r="AF155" s="7"/>
      <c r="AO155" s="228"/>
      <c r="AP155" s="10"/>
      <c r="AQ155" s="214"/>
      <c r="AR155" s="214"/>
      <c r="AS155" s="230"/>
      <c r="AT155" s="218"/>
      <c r="AU155" s="218"/>
      <c r="AV155" s="217"/>
      <c r="AW155" s="241"/>
      <c r="AX155" s="217"/>
      <c r="AY155" s="218"/>
      <c r="AZ155" s="218"/>
      <c r="BA155" s="220"/>
      <c r="BB155" s="234"/>
      <c r="BC155" s="214"/>
    </row>
    <row r="156" spans="1:55" s="208" customFormat="1" ht="15.75" hidden="1" customHeight="1" x14ac:dyDescent="0.2">
      <c r="A156" s="196" t="s">
        <v>2749</v>
      </c>
      <c r="B156" s="236"/>
      <c r="C156" s="356" t="str">
        <f>IF(B156="","",VLOOKUP(B156,Упутство!$BE$2:$BF$1700,2,FALSE))</f>
        <v/>
      </c>
      <c r="D156" s="357"/>
      <c r="E156" s="250"/>
      <c r="F156" s="250"/>
      <c r="G156" s="250"/>
      <c r="H156" s="250"/>
      <c r="I156" s="250"/>
      <c r="J156" s="250"/>
      <c r="K156" s="250"/>
      <c r="L156" s="250"/>
      <c r="M156" s="250">
        <f t="shared" si="1"/>
        <v>0</v>
      </c>
      <c r="N156" s="274">
        <f t="shared" si="1"/>
        <v>0</v>
      </c>
      <c r="P156" s="355"/>
      <c r="Q156" s="355"/>
      <c r="R156" s="355"/>
      <c r="S156" s="355"/>
      <c r="T156" s="355"/>
      <c r="U156" s="355"/>
      <c r="V156" s="355"/>
      <c r="W156" s="355"/>
      <c r="X156" s="192"/>
      <c r="AC156" s="6"/>
      <c r="AD156" s="7"/>
      <c r="AE156" s="8"/>
      <c r="AF156" s="7"/>
      <c r="AO156" s="228"/>
      <c r="AP156" s="10"/>
      <c r="AQ156" s="214"/>
      <c r="AR156" s="214"/>
      <c r="AS156" s="230"/>
      <c r="AT156" s="218"/>
      <c r="AU156" s="218"/>
      <c r="AV156" s="217"/>
      <c r="AW156" s="241"/>
      <c r="AX156" s="217"/>
      <c r="AY156" s="218"/>
      <c r="AZ156" s="218"/>
      <c r="BA156" s="220"/>
      <c r="BB156" s="234"/>
      <c r="BC156" s="214"/>
    </row>
    <row r="157" spans="1:55" s="208" customFormat="1" ht="15.75" customHeight="1" x14ac:dyDescent="0.2">
      <c r="A157" s="272" t="s">
        <v>2750</v>
      </c>
      <c r="B157" s="270">
        <v>511000</v>
      </c>
      <c r="C157" s="302" t="str">
        <f>IF(B157="","",VLOOKUP(B157,Упутство!$BE$2:$BF$1700,2,FALSE))</f>
        <v xml:space="preserve">Зграде и грађевински објекти                                                                   </v>
      </c>
      <c r="D157" s="304"/>
      <c r="E157" s="271">
        <f>SUM(E158:E160)</f>
        <v>0</v>
      </c>
      <c r="F157" s="271">
        <f t="shared" ref="F157:L157" si="23">SUM(F158:F160)</f>
        <v>0</v>
      </c>
      <c r="G157" s="271">
        <f t="shared" si="23"/>
        <v>0</v>
      </c>
      <c r="H157" s="271">
        <f t="shared" si="23"/>
        <v>0</v>
      </c>
      <c r="I157" s="271">
        <f t="shared" si="23"/>
        <v>0</v>
      </c>
      <c r="J157" s="271">
        <f t="shared" si="23"/>
        <v>0</v>
      </c>
      <c r="K157" s="271">
        <f t="shared" si="23"/>
        <v>0</v>
      </c>
      <c r="L157" s="271">
        <f t="shared" si="23"/>
        <v>0</v>
      </c>
      <c r="M157" s="271">
        <f t="shared" si="1"/>
        <v>0</v>
      </c>
      <c r="N157" s="273">
        <f t="shared" si="1"/>
        <v>0</v>
      </c>
      <c r="P157" s="355"/>
      <c r="Q157" s="355"/>
      <c r="R157" s="355"/>
      <c r="S157" s="355"/>
      <c r="T157" s="355"/>
      <c r="U157" s="355"/>
      <c r="V157" s="355"/>
      <c r="W157" s="355"/>
      <c r="X157" s="192"/>
      <c r="AC157" s="6"/>
      <c r="AD157" s="7"/>
      <c r="AE157" s="8"/>
      <c r="AF157" s="7"/>
      <c r="AO157" s="228"/>
      <c r="AP157" s="10"/>
      <c r="AQ157" s="214"/>
      <c r="AR157" s="214"/>
      <c r="AS157" s="230"/>
      <c r="AT157" s="218"/>
      <c r="AU157" s="218"/>
      <c r="AV157" s="217"/>
      <c r="AW157" s="241"/>
      <c r="AX157" s="217"/>
      <c r="AY157" s="218"/>
      <c r="AZ157" s="218"/>
      <c r="BA157" s="220"/>
      <c r="BB157" s="234"/>
      <c r="BC157" s="214"/>
    </row>
    <row r="158" spans="1:55" s="208" customFormat="1" ht="15.75" hidden="1" customHeight="1" x14ac:dyDescent="0.2">
      <c r="A158" s="196" t="s">
        <v>2751</v>
      </c>
      <c r="B158" s="236"/>
      <c r="C158" s="356" t="str">
        <f>IF(B158="","",VLOOKUP(B158,Упутство!$BE$2:$BF$1700,2,FALSE))</f>
        <v/>
      </c>
      <c r="D158" s="357"/>
      <c r="E158" s="250"/>
      <c r="F158" s="250"/>
      <c r="G158" s="250"/>
      <c r="H158" s="250"/>
      <c r="I158" s="250"/>
      <c r="J158" s="250"/>
      <c r="K158" s="250"/>
      <c r="L158" s="250"/>
      <c r="M158" s="250">
        <f t="shared" si="1"/>
        <v>0</v>
      </c>
      <c r="N158" s="274">
        <f t="shared" si="1"/>
        <v>0</v>
      </c>
      <c r="P158" s="355"/>
      <c r="Q158" s="355"/>
      <c r="R158" s="355"/>
      <c r="S158" s="355"/>
      <c r="T158" s="355"/>
      <c r="U158" s="355"/>
      <c r="V158" s="355"/>
      <c r="W158" s="355"/>
      <c r="X158" s="192"/>
      <c r="AC158" s="6"/>
      <c r="AD158" s="7"/>
      <c r="AE158" s="8"/>
      <c r="AF158" s="7"/>
      <c r="AO158" s="228"/>
      <c r="AP158" s="10"/>
      <c r="AQ158" s="214"/>
      <c r="AR158" s="214"/>
      <c r="AS158" s="230"/>
      <c r="AT158" s="218"/>
      <c r="AU158" s="218"/>
      <c r="AV158" s="217"/>
      <c r="AW158" s="241"/>
      <c r="AX158" s="217"/>
      <c r="AY158" s="218"/>
      <c r="AZ158" s="218"/>
      <c r="BA158" s="220"/>
      <c r="BB158" s="234"/>
      <c r="BC158" s="214"/>
    </row>
    <row r="159" spans="1:55" s="208" customFormat="1" ht="15.75" hidden="1" customHeight="1" x14ac:dyDescent="0.2">
      <c r="A159" s="196" t="s">
        <v>2752</v>
      </c>
      <c r="B159" s="236"/>
      <c r="C159" s="356" t="str">
        <f>IF(B159="","",VLOOKUP(B159,Упутство!$BE$2:$BF$1700,2,FALSE))</f>
        <v/>
      </c>
      <c r="D159" s="357"/>
      <c r="E159" s="250"/>
      <c r="F159" s="250"/>
      <c r="G159" s="250"/>
      <c r="H159" s="250"/>
      <c r="I159" s="250"/>
      <c r="J159" s="250"/>
      <c r="K159" s="250"/>
      <c r="L159" s="250"/>
      <c r="M159" s="250">
        <f t="shared" si="1"/>
        <v>0</v>
      </c>
      <c r="N159" s="274">
        <f t="shared" si="1"/>
        <v>0</v>
      </c>
      <c r="P159" s="355"/>
      <c r="Q159" s="355"/>
      <c r="R159" s="355"/>
      <c r="S159" s="355"/>
      <c r="T159" s="355"/>
      <c r="U159" s="355"/>
      <c r="V159" s="355"/>
      <c r="W159" s="355"/>
      <c r="X159" s="192"/>
      <c r="AC159" s="6"/>
      <c r="AD159" s="7"/>
      <c r="AE159" s="8"/>
      <c r="AF159" s="7"/>
      <c r="AO159" s="228"/>
      <c r="AP159" s="10"/>
      <c r="AQ159" s="214"/>
      <c r="AR159" s="214"/>
      <c r="AS159" s="230"/>
      <c r="AT159" s="218"/>
      <c r="AU159" s="218"/>
      <c r="AV159" s="217"/>
      <c r="AW159" s="241"/>
      <c r="AX159" s="217"/>
      <c r="AY159" s="218"/>
      <c r="AZ159" s="218"/>
      <c r="BA159" s="220"/>
      <c r="BB159" s="234"/>
      <c r="BC159" s="214"/>
    </row>
    <row r="160" spans="1:55" s="208" customFormat="1" ht="15.75" hidden="1" customHeight="1" x14ac:dyDescent="0.2">
      <c r="A160" s="196" t="s">
        <v>2753</v>
      </c>
      <c r="B160" s="236"/>
      <c r="C160" s="356" t="str">
        <f>IF(B160="","",VLOOKUP(B160,Упутство!$BE$2:$BF$1700,2,FALSE))</f>
        <v/>
      </c>
      <c r="D160" s="357"/>
      <c r="E160" s="250"/>
      <c r="F160" s="250"/>
      <c r="G160" s="250"/>
      <c r="H160" s="250"/>
      <c r="I160" s="250"/>
      <c r="J160" s="250"/>
      <c r="K160" s="250"/>
      <c r="L160" s="250"/>
      <c r="M160" s="250">
        <f t="shared" si="1"/>
        <v>0</v>
      </c>
      <c r="N160" s="274">
        <f t="shared" si="1"/>
        <v>0</v>
      </c>
      <c r="P160" s="355"/>
      <c r="Q160" s="355"/>
      <c r="R160" s="355"/>
      <c r="S160" s="355"/>
      <c r="T160" s="355"/>
      <c r="U160" s="355"/>
      <c r="V160" s="355"/>
      <c r="W160" s="355"/>
      <c r="X160" s="192"/>
      <c r="AC160" s="6"/>
      <c r="AD160" s="7"/>
      <c r="AE160" s="8"/>
      <c r="AF160" s="7"/>
      <c r="AO160" s="228"/>
      <c r="AP160" s="10"/>
      <c r="AQ160" s="214"/>
      <c r="AR160" s="214"/>
      <c r="AS160" s="230"/>
      <c r="AT160" s="218"/>
      <c r="AU160" s="218"/>
      <c r="AV160" s="217"/>
      <c r="AW160" s="241"/>
      <c r="AX160" s="217"/>
      <c r="AY160" s="218"/>
      <c r="AZ160" s="218"/>
      <c r="BA160" s="220"/>
      <c r="BB160" s="234"/>
      <c r="BC160" s="214"/>
    </row>
    <row r="161" spans="1:55" s="208" customFormat="1" ht="15.75" customHeight="1" x14ac:dyDescent="0.2">
      <c r="A161" s="272" t="s">
        <v>2754</v>
      </c>
      <c r="B161" s="270">
        <v>512000</v>
      </c>
      <c r="C161" s="302" t="str">
        <f>IF(B161="","",VLOOKUP(B161,Упутство!$BE$2:$BF$1700,2,FALSE))</f>
        <v xml:space="preserve">Машине и опрема                                                                    </v>
      </c>
      <c r="D161" s="304"/>
      <c r="E161" s="271">
        <f>SUM(E162:E164)</f>
        <v>0</v>
      </c>
      <c r="F161" s="271">
        <f t="shared" ref="F161:L161" si="24">SUM(F162:F164)</f>
        <v>0</v>
      </c>
      <c r="G161" s="271">
        <f t="shared" si="24"/>
        <v>0</v>
      </c>
      <c r="H161" s="271">
        <f t="shared" si="24"/>
        <v>0</v>
      </c>
      <c r="I161" s="271">
        <f t="shared" si="24"/>
        <v>0</v>
      </c>
      <c r="J161" s="271">
        <f t="shared" si="24"/>
        <v>0</v>
      </c>
      <c r="K161" s="271">
        <f t="shared" si="24"/>
        <v>0</v>
      </c>
      <c r="L161" s="271">
        <f t="shared" si="24"/>
        <v>0</v>
      </c>
      <c r="M161" s="271">
        <f t="shared" si="1"/>
        <v>0</v>
      </c>
      <c r="N161" s="273">
        <f t="shared" si="1"/>
        <v>0</v>
      </c>
      <c r="P161" s="355"/>
      <c r="Q161" s="355"/>
      <c r="R161" s="355"/>
      <c r="S161" s="355"/>
      <c r="T161" s="355"/>
      <c r="U161" s="355"/>
      <c r="V161" s="355"/>
      <c r="W161" s="355"/>
      <c r="X161" s="192"/>
      <c r="AC161" s="6"/>
      <c r="AD161" s="7"/>
      <c r="AE161" s="8"/>
      <c r="AF161" s="7"/>
      <c r="AO161" s="228"/>
      <c r="AP161" s="10"/>
      <c r="AQ161" s="214"/>
      <c r="AR161" s="214"/>
      <c r="AS161" s="230"/>
      <c r="AT161" s="218"/>
      <c r="AU161" s="218"/>
      <c r="AV161" s="217"/>
      <c r="AW161" s="241"/>
      <c r="AX161" s="217"/>
      <c r="AY161" s="218"/>
      <c r="AZ161" s="218"/>
      <c r="BA161" s="220"/>
      <c r="BB161" s="234"/>
      <c r="BC161" s="214"/>
    </row>
    <row r="162" spans="1:55" s="208" customFormat="1" ht="15.75" hidden="1" customHeight="1" x14ac:dyDescent="0.2">
      <c r="A162" s="196" t="s">
        <v>2755</v>
      </c>
      <c r="B162" s="236"/>
      <c r="C162" s="356" t="str">
        <f>IF(B162="","",VLOOKUP(B162,Упутство!$BE$2:$BF$1700,2,FALSE))</f>
        <v/>
      </c>
      <c r="D162" s="357"/>
      <c r="E162" s="250"/>
      <c r="F162" s="250"/>
      <c r="G162" s="250"/>
      <c r="H162" s="250"/>
      <c r="I162" s="250"/>
      <c r="J162" s="250"/>
      <c r="K162" s="250"/>
      <c r="L162" s="250"/>
      <c r="M162" s="250">
        <f t="shared" si="1"/>
        <v>0</v>
      </c>
      <c r="N162" s="274">
        <f t="shared" si="1"/>
        <v>0</v>
      </c>
      <c r="P162" s="355"/>
      <c r="Q162" s="355"/>
      <c r="R162" s="355"/>
      <c r="S162" s="355"/>
      <c r="T162" s="355"/>
      <c r="U162" s="355"/>
      <c r="V162" s="355"/>
      <c r="W162" s="355"/>
      <c r="X162" s="192"/>
      <c r="AC162" s="6"/>
      <c r="AD162" s="7"/>
      <c r="AE162" s="8"/>
      <c r="AF162" s="7"/>
      <c r="AO162" s="228"/>
      <c r="AP162" s="10"/>
      <c r="AQ162" s="214"/>
      <c r="AR162" s="214"/>
      <c r="AS162" s="230"/>
      <c r="AT162" s="218"/>
      <c r="AU162" s="218"/>
      <c r="AV162" s="217"/>
      <c r="AW162" s="241"/>
      <c r="AX162" s="217"/>
      <c r="AY162" s="218"/>
      <c r="AZ162" s="218"/>
      <c r="BA162" s="220"/>
      <c r="BB162" s="234"/>
      <c r="BC162" s="214"/>
    </row>
    <row r="163" spans="1:55" s="208" customFormat="1" ht="15.75" hidden="1" customHeight="1" x14ac:dyDescent="0.2">
      <c r="A163" s="196" t="s">
        <v>2756</v>
      </c>
      <c r="B163" s="236"/>
      <c r="C163" s="356" t="str">
        <f>IF(B163="","",VLOOKUP(B163,Упутство!$BE$2:$BF$1700,2,FALSE))</f>
        <v/>
      </c>
      <c r="D163" s="357"/>
      <c r="E163" s="250"/>
      <c r="F163" s="250"/>
      <c r="G163" s="250"/>
      <c r="H163" s="250"/>
      <c r="I163" s="250"/>
      <c r="J163" s="250"/>
      <c r="K163" s="250"/>
      <c r="L163" s="250"/>
      <c r="M163" s="250">
        <f t="shared" si="1"/>
        <v>0</v>
      </c>
      <c r="N163" s="274">
        <f t="shared" si="1"/>
        <v>0</v>
      </c>
      <c r="P163" s="355"/>
      <c r="Q163" s="355"/>
      <c r="R163" s="355"/>
      <c r="S163" s="355"/>
      <c r="T163" s="355"/>
      <c r="U163" s="355"/>
      <c r="V163" s="355"/>
      <c r="W163" s="355"/>
      <c r="X163" s="192"/>
      <c r="AC163" s="6"/>
      <c r="AD163" s="7"/>
      <c r="AE163" s="8"/>
      <c r="AF163" s="7"/>
      <c r="AO163" s="228"/>
      <c r="AP163" s="10"/>
      <c r="AQ163" s="214"/>
      <c r="AR163" s="214"/>
      <c r="AS163" s="230"/>
      <c r="AT163" s="218"/>
      <c r="AU163" s="218"/>
      <c r="AV163" s="217"/>
      <c r="AW163" s="241"/>
      <c r="AX163" s="217"/>
      <c r="AY163" s="218"/>
      <c r="AZ163" s="218"/>
      <c r="BA163" s="220"/>
      <c r="BB163" s="234"/>
      <c r="BC163" s="214"/>
    </row>
    <row r="164" spans="1:55" s="208" customFormat="1" ht="15.75" hidden="1" customHeight="1" x14ac:dyDescent="0.2">
      <c r="A164" s="196" t="s">
        <v>2757</v>
      </c>
      <c r="B164" s="236"/>
      <c r="C164" s="356" t="str">
        <f>IF(B164="","",VLOOKUP(B164,Упутство!$BE$2:$BF$1700,2,FALSE))</f>
        <v/>
      </c>
      <c r="D164" s="357"/>
      <c r="E164" s="250"/>
      <c r="F164" s="250"/>
      <c r="G164" s="250"/>
      <c r="H164" s="250"/>
      <c r="I164" s="250"/>
      <c r="J164" s="250"/>
      <c r="K164" s="250"/>
      <c r="L164" s="250"/>
      <c r="M164" s="250">
        <f t="shared" si="1"/>
        <v>0</v>
      </c>
      <c r="N164" s="274">
        <f t="shared" si="1"/>
        <v>0</v>
      </c>
      <c r="P164" s="355"/>
      <c r="Q164" s="355"/>
      <c r="R164" s="355"/>
      <c r="S164" s="355"/>
      <c r="T164" s="355"/>
      <c r="U164" s="355"/>
      <c r="V164" s="355"/>
      <c r="W164" s="355"/>
      <c r="X164" s="192"/>
      <c r="AC164" s="6"/>
      <c r="AD164" s="7"/>
      <c r="AE164" s="8"/>
      <c r="AF164" s="7"/>
      <c r="AO164" s="228"/>
      <c r="AP164" s="10"/>
      <c r="AQ164" s="214"/>
      <c r="AR164" s="214"/>
      <c r="AS164" s="230"/>
      <c r="AT164" s="218"/>
      <c r="AU164" s="218"/>
      <c r="AV164" s="217"/>
      <c r="AW164" s="241"/>
      <c r="AX164" s="217"/>
      <c r="AY164" s="218"/>
      <c r="AZ164" s="218"/>
      <c r="BA164" s="220"/>
      <c r="BB164" s="234"/>
      <c r="BC164" s="214"/>
    </row>
    <row r="165" spans="1:55" s="208" customFormat="1" ht="15.75" customHeight="1" x14ac:dyDescent="0.2">
      <c r="A165" s="272" t="s">
        <v>2758</v>
      </c>
      <c r="B165" s="270">
        <v>514000</v>
      </c>
      <c r="C165" s="302" t="str">
        <f>IF(B165="","",VLOOKUP(B165,Упутство!$BE$2:$BF$1700,2,FALSE))</f>
        <v xml:space="preserve">Култивисана имовина                                                                     </v>
      </c>
      <c r="D165" s="304"/>
      <c r="E165" s="271">
        <f>SUM(E166:E167)</f>
        <v>0</v>
      </c>
      <c r="F165" s="271">
        <f t="shared" ref="F165:L165" si="25">SUM(F166:F167)</f>
        <v>0</v>
      </c>
      <c r="G165" s="271">
        <f t="shared" si="25"/>
        <v>0</v>
      </c>
      <c r="H165" s="271">
        <f t="shared" si="25"/>
        <v>0</v>
      </c>
      <c r="I165" s="271">
        <f t="shared" si="25"/>
        <v>0</v>
      </c>
      <c r="J165" s="271">
        <f t="shared" si="25"/>
        <v>0</v>
      </c>
      <c r="K165" s="271">
        <f t="shared" si="25"/>
        <v>0</v>
      </c>
      <c r="L165" s="271">
        <f t="shared" si="25"/>
        <v>0</v>
      </c>
      <c r="M165" s="271">
        <f t="shared" si="1"/>
        <v>0</v>
      </c>
      <c r="N165" s="273">
        <f t="shared" si="1"/>
        <v>0</v>
      </c>
      <c r="P165" s="355"/>
      <c r="Q165" s="355"/>
      <c r="R165" s="355"/>
      <c r="S165" s="355"/>
      <c r="T165" s="355"/>
      <c r="U165" s="355"/>
      <c r="V165" s="355"/>
      <c r="W165" s="355"/>
      <c r="X165" s="192"/>
      <c r="AC165" s="6"/>
      <c r="AD165" s="7"/>
      <c r="AE165" s="8"/>
      <c r="AF165" s="7"/>
      <c r="AO165" s="228"/>
      <c r="AP165" s="10"/>
      <c r="AQ165" s="214"/>
      <c r="AR165" s="214"/>
      <c r="AS165" s="230"/>
      <c r="AT165" s="218"/>
      <c r="AU165" s="218"/>
      <c r="AV165" s="217"/>
      <c r="AW165" s="241"/>
      <c r="AX165" s="217"/>
      <c r="AY165" s="218"/>
      <c r="AZ165" s="218"/>
      <c r="BA165" s="220"/>
      <c r="BB165" s="234"/>
      <c r="BC165" s="214"/>
    </row>
    <row r="166" spans="1:55" s="208" customFormat="1" ht="15.75" hidden="1" customHeight="1" x14ac:dyDescent="0.2">
      <c r="A166" s="196" t="s">
        <v>2759</v>
      </c>
      <c r="B166" s="236"/>
      <c r="C166" s="356" t="str">
        <f>IF(B166="","",VLOOKUP(B166,Упутство!$BE$2:$BF$1700,2,FALSE))</f>
        <v/>
      </c>
      <c r="D166" s="357"/>
      <c r="E166" s="250"/>
      <c r="F166" s="250"/>
      <c r="G166" s="250"/>
      <c r="H166" s="250"/>
      <c r="I166" s="250"/>
      <c r="J166" s="250"/>
      <c r="K166" s="250"/>
      <c r="L166" s="250"/>
      <c r="M166" s="250">
        <f t="shared" si="1"/>
        <v>0</v>
      </c>
      <c r="N166" s="274">
        <f t="shared" si="1"/>
        <v>0</v>
      </c>
      <c r="P166" s="355"/>
      <c r="Q166" s="355"/>
      <c r="R166" s="355"/>
      <c r="S166" s="355"/>
      <c r="T166" s="355"/>
      <c r="U166" s="355"/>
      <c r="V166" s="355"/>
      <c r="W166" s="355"/>
      <c r="X166" s="192"/>
      <c r="AC166" s="6"/>
      <c r="AD166" s="7"/>
      <c r="AE166" s="8"/>
      <c r="AF166" s="7"/>
      <c r="AO166" s="228"/>
      <c r="AP166" s="10"/>
      <c r="AQ166" s="214"/>
      <c r="AR166" s="214"/>
      <c r="AS166" s="230"/>
      <c r="AT166" s="218"/>
      <c r="AU166" s="218"/>
      <c r="AV166" s="217"/>
      <c r="AW166" s="241"/>
      <c r="AX166" s="217"/>
      <c r="AY166" s="218"/>
      <c r="AZ166" s="218"/>
      <c r="BA166" s="220"/>
      <c r="BB166" s="234"/>
      <c r="BC166" s="214"/>
    </row>
    <row r="167" spans="1:55" s="208" customFormat="1" ht="15.75" hidden="1" customHeight="1" x14ac:dyDescent="0.2">
      <c r="A167" s="196" t="s">
        <v>2760</v>
      </c>
      <c r="B167" s="236"/>
      <c r="C167" s="356" t="str">
        <f>IF(B167="","",VLOOKUP(B167,Упутство!$BE$2:$BF$1700,2,FALSE))</f>
        <v/>
      </c>
      <c r="D167" s="357"/>
      <c r="E167" s="250"/>
      <c r="F167" s="250"/>
      <c r="G167" s="250"/>
      <c r="H167" s="250"/>
      <c r="I167" s="250"/>
      <c r="J167" s="250"/>
      <c r="K167" s="250"/>
      <c r="L167" s="250"/>
      <c r="M167" s="250">
        <f t="shared" si="1"/>
        <v>0</v>
      </c>
      <c r="N167" s="274">
        <f t="shared" si="1"/>
        <v>0</v>
      </c>
      <c r="P167" s="355"/>
      <c r="Q167" s="355"/>
      <c r="R167" s="355"/>
      <c r="S167" s="355"/>
      <c r="T167" s="355"/>
      <c r="U167" s="355"/>
      <c r="V167" s="355"/>
      <c r="W167" s="355"/>
      <c r="X167" s="192"/>
      <c r="AC167" s="6"/>
      <c r="AD167" s="7"/>
      <c r="AE167" s="8"/>
      <c r="AF167" s="7"/>
      <c r="AO167" s="228"/>
      <c r="AP167" s="10"/>
      <c r="AQ167" s="214"/>
      <c r="AR167" s="214"/>
      <c r="AS167" s="230"/>
      <c r="AT167" s="218"/>
      <c r="AU167" s="218"/>
      <c r="AV167" s="217"/>
      <c r="AW167" s="241"/>
      <c r="AX167" s="217"/>
      <c r="AY167" s="218"/>
      <c r="AZ167" s="218"/>
      <c r="BA167" s="220"/>
      <c r="BB167" s="234"/>
      <c r="BC167" s="214"/>
    </row>
    <row r="168" spans="1:55" s="208" customFormat="1" ht="15.75" customHeight="1" x14ac:dyDescent="0.2">
      <c r="A168" s="272" t="s">
        <v>2761</v>
      </c>
      <c r="B168" s="270">
        <v>515000</v>
      </c>
      <c r="C168" s="302" t="str">
        <f>IF(B168="","",VLOOKUP(B168,Упутство!$BE$2:$BF$1700,2,FALSE))</f>
        <v xml:space="preserve">Нематеријална имовина                                                                     </v>
      </c>
      <c r="D168" s="304"/>
      <c r="E168" s="271">
        <f>SUM(E169:E170)</f>
        <v>0</v>
      </c>
      <c r="F168" s="271">
        <f t="shared" ref="F168:L168" si="26">SUM(F169:F170)</f>
        <v>0</v>
      </c>
      <c r="G168" s="271">
        <f t="shared" si="26"/>
        <v>0</v>
      </c>
      <c r="H168" s="271">
        <f t="shared" si="26"/>
        <v>0</v>
      </c>
      <c r="I168" s="271">
        <f t="shared" si="26"/>
        <v>0</v>
      </c>
      <c r="J168" s="271">
        <f t="shared" si="26"/>
        <v>0</v>
      </c>
      <c r="K168" s="271">
        <f t="shared" si="26"/>
        <v>0</v>
      </c>
      <c r="L168" s="271">
        <f t="shared" si="26"/>
        <v>0</v>
      </c>
      <c r="M168" s="271">
        <f t="shared" si="1"/>
        <v>0</v>
      </c>
      <c r="N168" s="273">
        <f t="shared" si="1"/>
        <v>0</v>
      </c>
      <c r="P168" s="355"/>
      <c r="Q168" s="355"/>
      <c r="R168" s="355"/>
      <c r="S168" s="355"/>
      <c r="T168" s="355"/>
      <c r="U168" s="355"/>
      <c r="V168" s="355"/>
      <c r="W168" s="355"/>
      <c r="X168" s="192"/>
      <c r="AC168" s="6"/>
      <c r="AD168" s="7"/>
      <c r="AE168" s="8"/>
      <c r="AF168" s="7"/>
      <c r="AO168" s="228"/>
      <c r="AP168" s="10"/>
      <c r="AQ168" s="214"/>
      <c r="AR168" s="214"/>
      <c r="AS168" s="230"/>
      <c r="AT168" s="218"/>
      <c r="AU168" s="218"/>
      <c r="AV168" s="217"/>
      <c r="AW168" s="241"/>
      <c r="AX168" s="217"/>
      <c r="AY168" s="218"/>
      <c r="AZ168" s="218"/>
      <c r="BA168" s="220"/>
      <c r="BB168" s="234"/>
      <c r="BC168" s="214"/>
    </row>
    <row r="169" spans="1:55" s="208" customFormat="1" ht="15.75" hidden="1" customHeight="1" x14ac:dyDescent="0.2">
      <c r="A169" s="196" t="s">
        <v>2762</v>
      </c>
      <c r="B169" s="236"/>
      <c r="C169" s="356" t="str">
        <f>IF(B169="","",VLOOKUP(B169,Упутство!$BE$2:$BF$1700,2,FALSE))</f>
        <v/>
      </c>
      <c r="D169" s="357"/>
      <c r="E169" s="250"/>
      <c r="F169" s="250"/>
      <c r="G169" s="250"/>
      <c r="H169" s="250"/>
      <c r="I169" s="250"/>
      <c r="J169" s="250"/>
      <c r="K169" s="250"/>
      <c r="L169" s="250"/>
      <c r="M169" s="250">
        <f t="shared" si="1"/>
        <v>0</v>
      </c>
      <c r="N169" s="274">
        <f t="shared" si="1"/>
        <v>0</v>
      </c>
      <c r="P169" s="355"/>
      <c r="Q169" s="355"/>
      <c r="R169" s="355"/>
      <c r="S169" s="355"/>
      <c r="T169" s="355"/>
      <c r="U169" s="355"/>
      <c r="V169" s="355"/>
      <c r="W169" s="355"/>
      <c r="X169" s="192"/>
      <c r="AC169" s="6"/>
      <c r="AD169" s="7"/>
      <c r="AE169" s="8"/>
      <c r="AF169" s="7"/>
      <c r="AO169" s="228"/>
      <c r="AP169" s="10"/>
      <c r="AQ169" s="214"/>
      <c r="AR169" s="214"/>
      <c r="AS169" s="230"/>
      <c r="AT169" s="218"/>
      <c r="AU169" s="218"/>
      <c r="AV169" s="217"/>
      <c r="AW169" s="241"/>
      <c r="AX169" s="217"/>
      <c r="AY169" s="218"/>
      <c r="AZ169" s="218"/>
      <c r="BA169" s="220"/>
      <c r="BB169" s="234"/>
      <c r="BC169" s="214"/>
    </row>
    <row r="170" spans="1:55" s="208" customFormat="1" ht="15.75" hidden="1" customHeight="1" x14ac:dyDescent="0.2">
      <c r="A170" s="196" t="s">
        <v>2763</v>
      </c>
      <c r="B170" s="236"/>
      <c r="C170" s="356" t="str">
        <f>IF(B170="","",VLOOKUP(B170,Упутство!$BE$2:$BF$1700,2,FALSE))</f>
        <v/>
      </c>
      <c r="D170" s="357"/>
      <c r="E170" s="250"/>
      <c r="F170" s="250"/>
      <c r="G170" s="250"/>
      <c r="H170" s="250"/>
      <c r="I170" s="250"/>
      <c r="J170" s="250"/>
      <c r="K170" s="250"/>
      <c r="L170" s="250"/>
      <c r="M170" s="250">
        <f t="shared" si="1"/>
        <v>0</v>
      </c>
      <c r="N170" s="274">
        <f t="shared" si="1"/>
        <v>0</v>
      </c>
      <c r="P170" s="355"/>
      <c r="Q170" s="355"/>
      <c r="R170" s="355"/>
      <c r="S170" s="355"/>
      <c r="T170" s="355"/>
      <c r="U170" s="355"/>
      <c r="V170" s="355"/>
      <c r="W170" s="355"/>
      <c r="X170" s="192"/>
      <c r="AC170" s="6"/>
      <c r="AD170" s="7"/>
      <c r="AE170" s="8"/>
      <c r="AF170" s="7"/>
      <c r="AO170" s="228"/>
      <c r="AP170" s="10"/>
      <c r="AQ170" s="214"/>
      <c r="AR170" s="214"/>
      <c r="AS170" s="230"/>
      <c r="AT170" s="218"/>
      <c r="AU170" s="218"/>
      <c r="AV170" s="217"/>
      <c r="AW170" s="241"/>
      <c r="AX170" s="217"/>
      <c r="AY170" s="218"/>
      <c r="AZ170" s="218"/>
      <c r="BA170" s="220"/>
      <c r="BB170" s="234"/>
      <c r="BC170" s="214"/>
    </row>
    <row r="171" spans="1:55" s="208" customFormat="1" ht="15.75" customHeight="1" x14ac:dyDescent="0.2">
      <c r="A171" s="272" t="s">
        <v>2764</v>
      </c>
      <c r="B171" s="270">
        <v>520000</v>
      </c>
      <c r="C171" s="302" t="str">
        <f>IF(B171="","",VLOOKUP(B171,Упутство!$BE$2:$BF$1700,2,FALSE))</f>
        <v xml:space="preserve">Залихе                                                                      </v>
      </c>
      <c r="D171" s="304"/>
      <c r="E171" s="271">
        <f>SUM(E172:E173)</f>
        <v>0</v>
      </c>
      <c r="F171" s="271">
        <f t="shared" ref="F171:L171" si="27">SUM(F172:F173)</f>
        <v>0</v>
      </c>
      <c r="G171" s="271">
        <f t="shared" si="27"/>
        <v>0</v>
      </c>
      <c r="H171" s="271">
        <f t="shared" si="27"/>
        <v>0</v>
      </c>
      <c r="I171" s="271">
        <f t="shared" si="27"/>
        <v>0</v>
      </c>
      <c r="J171" s="271">
        <f t="shared" si="27"/>
        <v>0</v>
      </c>
      <c r="K171" s="271">
        <f t="shared" si="27"/>
        <v>0</v>
      </c>
      <c r="L171" s="271">
        <f t="shared" si="27"/>
        <v>0</v>
      </c>
      <c r="M171" s="271">
        <f t="shared" si="1"/>
        <v>0</v>
      </c>
      <c r="N171" s="273">
        <f t="shared" si="1"/>
        <v>0</v>
      </c>
      <c r="P171" s="355"/>
      <c r="Q171" s="355"/>
      <c r="R171" s="355"/>
      <c r="S171" s="355"/>
      <c r="T171" s="355"/>
      <c r="U171" s="355"/>
      <c r="V171" s="355"/>
      <c r="W171" s="355"/>
      <c r="X171" s="192"/>
      <c r="AC171" s="6"/>
      <c r="AD171" s="7"/>
      <c r="AE171" s="8"/>
      <c r="AF171" s="7"/>
      <c r="AO171" s="228"/>
      <c r="AP171" s="10"/>
      <c r="AQ171" s="214"/>
      <c r="AR171" s="214"/>
      <c r="AS171" s="230"/>
      <c r="AT171" s="218"/>
      <c r="AU171" s="218"/>
      <c r="AV171" s="217"/>
      <c r="AW171" s="241"/>
      <c r="AX171" s="217"/>
      <c r="AY171" s="218"/>
      <c r="AZ171" s="218"/>
      <c r="BA171" s="220"/>
      <c r="BB171" s="234"/>
      <c r="BC171" s="214"/>
    </row>
    <row r="172" spans="1:55" s="208" customFormat="1" ht="15.75" hidden="1" customHeight="1" x14ac:dyDescent="0.2">
      <c r="A172" s="196" t="s">
        <v>2765</v>
      </c>
      <c r="B172" s="236"/>
      <c r="C172" s="356" t="str">
        <f>IF(B172="","",VLOOKUP(B172,Упутство!$BE$2:$BF$1700,2,FALSE))</f>
        <v/>
      </c>
      <c r="D172" s="357"/>
      <c r="E172" s="250"/>
      <c r="F172" s="250"/>
      <c r="G172" s="250"/>
      <c r="H172" s="250"/>
      <c r="I172" s="250"/>
      <c r="J172" s="250"/>
      <c r="K172" s="250"/>
      <c r="L172" s="250"/>
      <c r="M172" s="250">
        <f t="shared" si="1"/>
        <v>0</v>
      </c>
      <c r="N172" s="274">
        <f t="shared" si="1"/>
        <v>0</v>
      </c>
      <c r="P172" s="355"/>
      <c r="Q172" s="355"/>
      <c r="R172" s="355"/>
      <c r="S172" s="355"/>
      <c r="T172" s="355"/>
      <c r="U172" s="355"/>
      <c r="V172" s="355"/>
      <c r="W172" s="355"/>
      <c r="X172" s="192"/>
      <c r="AC172" s="6"/>
      <c r="AD172" s="7"/>
      <c r="AE172" s="8"/>
      <c r="AF172" s="7"/>
      <c r="AO172" s="228"/>
      <c r="AP172" s="10"/>
      <c r="AQ172" s="214"/>
      <c r="AR172" s="214"/>
      <c r="AS172" s="230"/>
      <c r="AT172" s="218"/>
      <c r="AU172" s="218"/>
      <c r="AV172" s="217"/>
      <c r="AW172" s="241"/>
      <c r="AX172" s="217"/>
      <c r="AY172" s="218"/>
      <c r="AZ172" s="218"/>
      <c r="BA172" s="220"/>
      <c r="BB172" s="234"/>
      <c r="BC172" s="214"/>
    </row>
    <row r="173" spans="1:55" s="208" customFormat="1" ht="15.75" hidden="1" customHeight="1" x14ac:dyDescent="0.2">
      <c r="A173" s="196" t="s">
        <v>2766</v>
      </c>
      <c r="B173" s="236"/>
      <c r="C173" s="356" t="str">
        <f>IF(B173="","",VLOOKUP(B173,Упутство!$BE$2:$BF$1700,2,FALSE))</f>
        <v/>
      </c>
      <c r="D173" s="357"/>
      <c r="E173" s="250"/>
      <c r="F173" s="250"/>
      <c r="G173" s="250"/>
      <c r="H173" s="250"/>
      <c r="I173" s="250"/>
      <c r="J173" s="250"/>
      <c r="K173" s="250"/>
      <c r="L173" s="250"/>
      <c r="M173" s="250">
        <f t="shared" si="1"/>
        <v>0</v>
      </c>
      <c r="N173" s="274">
        <f t="shared" si="1"/>
        <v>0</v>
      </c>
      <c r="P173" s="355"/>
      <c r="Q173" s="355"/>
      <c r="R173" s="355"/>
      <c r="S173" s="355"/>
      <c r="T173" s="355"/>
      <c r="U173" s="355"/>
      <c r="V173" s="355"/>
      <c r="W173" s="355"/>
      <c r="X173" s="192"/>
      <c r="AC173" s="6"/>
      <c r="AD173" s="7"/>
      <c r="AE173" s="8"/>
      <c r="AF173" s="7"/>
      <c r="AO173" s="228"/>
      <c r="AP173" s="10"/>
      <c r="AQ173" s="214"/>
      <c r="AR173" s="214"/>
      <c r="AS173" s="230"/>
      <c r="AT173" s="218"/>
      <c r="AU173" s="218"/>
      <c r="AV173" s="217"/>
      <c r="AW173" s="241"/>
      <c r="AX173" s="217"/>
      <c r="AY173" s="218"/>
      <c r="AZ173" s="218"/>
      <c r="BA173" s="220"/>
      <c r="BB173" s="234"/>
      <c r="BC173" s="214"/>
    </row>
    <row r="174" spans="1:55" s="208" customFormat="1" ht="15.75" customHeight="1" x14ac:dyDescent="0.2">
      <c r="A174" s="272" t="s">
        <v>2767</v>
      </c>
      <c r="B174" s="270">
        <v>540000</v>
      </c>
      <c r="C174" s="302" t="str">
        <f>IF(B174="","",VLOOKUP(B174,Упутство!$BE$2:$BF$1700,2,FALSE))</f>
        <v xml:space="preserve">Природна имовина                                                                     </v>
      </c>
      <c r="D174" s="304"/>
      <c r="E174" s="271">
        <f>SUM(E175:E176)</f>
        <v>0</v>
      </c>
      <c r="F174" s="271">
        <f t="shared" ref="F174:L174" si="28">SUM(F175:F176)</f>
        <v>0</v>
      </c>
      <c r="G174" s="271">
        <f t="shared" si="28"/>
        <v>0</v>
      </c>
      <c r="H174" s="271">
        <f t="shared" si="28"/>
        <v>0</v>
      </c>
      <c r="I174" s="271">
        <f t="shared" si="28"/>
        <v>0</v>
      </c>
      <c r="J174" s="271">
        <f t="shared" si="28"/>
        <v>0</v>
      </c>
      <c r="K174" s="271">
        <f t="shared" si="28"/>
        <v>0</v>
      </c>
      <c r="L174" s="271">
        <f t="shared" si="28"/>
        <v>0</v>
      </c>
      <c r="M174" s="271">
        <f t="shared" si="1"/>
        <v>0</v>
      </c>
      <c r="N174" s="273">
        <f t="shared" ref="N174:N182" si="29">SUM(H174,J174,L174)</f>
        <v>0</v>
      </c>
      <c r="P174" s="355"/>
      <c r="Q174" s="355"/>
      <c r="R174" s="355"/>
      <c r="S174" s="355"/>
      <c r="T174" s="355"/>
      <c r="U174" s="355"/>
      <c r="V174" s="355"/>
      <c r="W174" s="355"/>
      <c r="X174" s="192"/>
      <c r="AC174" s="6"/>
      <c r="AD174" s="7"/>
      <c r="AE174" s="8"/>
      <c r="AF174" s="7"/>
      <c r="AO174" s="228"/>
      <c r="AP174" s="10"/>
      <c r="AQ174" s="214"/>
      <c r="AR174" s="214"/>
      <c r="AS174" s="230"/>
      <c r="AT174" s="218"/>
      <c r="AU174" s="218"/>
      <c r="AV174" s="217"/>
      <c r="AW174" s="241"/>
      <c r="AX174" s="217"/>
      <c r="AY174" s="218"/>
      <c r="AZ174" s="218"/>
      <c r="BA174" s="220"/>
      <c r="BB174" s="234"/>
      <c r="BC174" s="214"/>
    </row>
    <row r="175" spans="1:55" s="208" customFormat="1" ht="15.75" hidden="1" customHeight="1" x14ac:dyDescent="0.2">
      <c r="A175" s="196" t="s">
        <v>2768</v>
      </c>
      <c r="B175" s="236"/>
      <c r="C175" s="356" t="str">
        <f>IF(B175="","",VLOOKUP(B175,Упутство!$BE$2:$BF$1700,2,FALSE))</f>
        <v/>
      </c>
      <c r="D175" s="357"/>
      <c r="E175" s="250"/>
      <c r="F175" s="250"/>
      <c r="G175" s="250"/>
      <c r="H175" s="250"/>
      <c r="I175" s="250"/>
      <c r="J175" s="250"/>
      <c r="K175" s="250"/>
      <c r="L175" s="250"/>
      <c r="M175" s="250">
        <f t="shared" ref="M175:M182" si="30">SUM(G175,I175,K175)</f>
        <v>0</v>
      </c>
      <c r="N175" s="274">
        <f t="shared" si="29"/>
        <v>0</v>
      </c>
      <c r="P175" s="355"/>
      <c r="Q175" s="355"/>
      <c r="R175" s="355"/>
      <c r="S175" s="355"/>
      <c r="T175" s="355"/>
      <c r="U175" s="355"/>
      <c r="V175" s="355"/>
      <c r="W175" s="355"/>
      <c r="X175" s="192"/>
      <c r="AC175" s="6"/>
      <c r="AD175" s="7"/>
      <c r="AE175" s="8"/>
      <c r="AF175" s="7"/>
      <c r="AO175" s="228"/>
      <c r="AP175" s="10"/>
      <c r="AQ175" s="214"/>
      <c r="AR175" s="214"/>
      <c r="AS175" s="230"/>
      <c r="AT175" s="218"/>
      <c r="AU175" s="218"/>
      <c r="AV175" s="217"/>
      <c r="AW175" s="241"/>
      <c r="AX175" s="217"/>
      <c r="AY175" s="218"/>
      <c r="AZ175" s="218"/>
      <c r="BA175" s="220"/>
      <c r="BB175" s="234"/>
      <c r="BC175" s="214"/>
    </row>
    <row r="176" spans="1:55" s="208" customFormat="1" ht="15.75" hidden="1" customHeight="1" x14ac:dyDescent="0.2">
      <c r="A176" s="196" t="s">
        <v>2769</v>
      </c>
      <c r="B176" s="236"/>
      <c r="C176" s="356" t="str">
        <f>IF(B176="","",VLOOKUP(B176,Упутство!$BE$2:$BF$1700,2,FALSE))</f>
        <v/>
      </c>
      <c r="D176" s="357"/>
      <c r="E176" s="250"/>
      <c r="F176" s="250"/>
      <c r="G176" s="250"/>
      <c r="H176" s="250"/>
      <c r="I176" s="250"/>
      <c r="J176" s="250"/>
      <c r="K176" s="250"/>
      <c r="L176" s="250"/>
      <c r="M176" s="250">
        <f t="shared" si="30"/>
        <v>0</v>
      </c>
      <c r="N176" s="274">
        <f t="shared" si="29"/>
        <v>0</v>
      </c>
      <c r="P176" s="355"/>
      <c r="Q176" s="355"/>
      <c r="R176" s="355"/>
      <c r="S176" s="355"/>
      <c r="T176" s="355"/>
      <c r="U176" s="355"/>
      <c r="V176" s="355"/>
      <c r="W176" s="355"/>
      <c r="X176" s="192"/>
      <c r="AC176" s="6"/>
      <c r="AD176" s="7"/>
      <c r="AE176" s="8"/>
      <c r="AF176" s="7"/>
      <c r="AO176" s="228"/>
      <c r="AP176" s="10"/>
      <c r="AQ176" s="214"/>
      <c r="AR176" s="214"/>
      <c r="AS176" s="230"/>
      <c r="AT176" s="218"/>
      <c r="AU176" s="218"/>
      <c r="AV176" s="217"/>
      <c r="AW176" s="241"/>
      <c r="AX176" s="217"/>
      <c r="AY176" s="218"/>
      <c r="AZ176" s="218"/>
      <c r="BA176" s="220"/>
      <c r="BB176" s="234"/>
      <c r="BC176" s="214"/>
    </row>
    <row r="177" spans="1:56" s="208" customFormat="1" ht="15.75" customHeight="1" x14ac:dyDescent="0.2">
      <c r="A177" s="272" t="s">
        <v>2770</v>
      </c>
      <c r="B177" s="270">
        <v>611000</v>
      </c>
      <c r="C177" s="302" t="str">
        <f>IF(B177="","",VLOOKUP(B177,Упутство!$BE$2:$BF$1700,2,FALSE))</f>
        <v xml:space="preserve">Отплата главнице домаћим кредиторима                                                                   </v>
      </c>
      <c r="D177" s="304"/>
      <c r="E177" s="271">
        <f>SUM(E178:E179)</f>
        <v>0</v>
      </c>
      <c r="F177" s="271">
        <f t="shared" ref="F177:L177" si="31">SUM(F178:F179)</f>
        <v>0</v>
      </c>
      <c r="G177" s="271">
        <f t="shared" si="31"/>
        <v>0</v>
      </c>
      <c r="H177" s="271">
        <f t="shared" si="31"/>
        <v>0</v>
      </c>
      <c r="I177" s="271">
        <f t="shared" si="31"/>
        <v>0</v>
      </c>
      <c r="J177" s="271">
        <f t="shared" si="31"/>
        <v>0</v>
      </c>
      <c r="K177" s="271">
        <f t="shared" si="31"/>
        <v>0</v>
      </c>
      <c r="L177" s="271">
        <f t="shared" si="31"/>
        <v>0</v>
      </c>
      <c r="M177" s="271">
        <f t="shared" si="30"/>
        <v>0</v>
      </c>
      <c r="N177" s="273">
        <f t="shared" si="29"/>
        <v>0</v>
      </c>
      <c r="P177" s="355"/>
      <c r="Q177" s="355"/>
      <c r="R177" s="355"/>
      <c r="S177" s="355"/>
      <c r="T177" s="355"/>
      <c r="U177" s="355"/>
      <c r="V177" s="355"/>
      <c r="W177" s="355"/>
      <c r="X177" s="192"/>
      <c r="AC177" s="6"/>
      <c r="AD177" s="7"/>
      <c r="AE177" s="8"/>
      <c r="AF177" s="7"/>
      <c r="AO177" s="228"/>
      <c r="AP177" s="10"/>
      <c r="AQ177" s="214"/>
      <c r="AR177" s="214"/>
      <c r="AS177" s="230"/>
      <c r="AT177" s="218"/>
      <c r="AU177" s="218"/>
      <c r="AV177" s="217"/>
      <c r="AW177" s="241"/>
      <c r="AX177" s="217"/>
      <c r="AY177" s="218"/>
      <c r="AZ177" s="218"/>
      <c r="BA177" s="220"/>
      <c r="BB177" s="234"/>
      <c r="BC177" s="214"/>
    </row>
    <row r="178" spans="1:56" s="208" customFormat="1" ht="15.75" hidden="1" customHeight="1" x14ac:dyDescent="0.2">
      <c r="A178" s="196" t="s">
        <v>2771</v>
      </c>
      <c r="B178" s="236"/>
      <c r="C178" s="356" t="str">
        <f>IF(B178="","",VLOOKUP(B178,Упутство!$BE$2:$BF$1700,2,FALSE))</f>
        <v/>
      </c>
      <c r="D178" s="357"/>
      <c r="E178" s="250"/>
      <c r="F178" s="250"/>
      <c r="G178" s="250"/>
      <c r="H178" s="250"/>
      <c r="I178" s="250"/>
      <c r="J178" s="250"/>
      <c r="K178" s="250"/>
      <c r="L178" s="250"/>
      <c r="M178" s="250">
        <f t="shared" si="30"/>
        <v>0</v>
      </c>
      <c r="N178" s="274">
        <f t="shared" si="29"/>
        <v>0</v>
      </c>
      <c r="P178" s="355"/>
      <c r="Q178" s="355"/>
      <c r="R178" s="355"/>
      <c r="S178" s="355"/>
      <c r="T178" s="355"/>
      <c r="U178" s="355"/>
      <c r="V178" s="355"/>
      <c r="W178" s="355"/>
      <c r="X178" s="192"/>
      <c r="AC178" s="6"/>
      <c r="AD178" s="7"/>
      <c r="AE178" s="8"/>
      <c r="AF178" s="7"/>
      <c r="AO178" s="228"/>
      <c r="AP178" s="10"/>
      <c r="AQ178" s="214"/>
      <c r="AR178" s="214"/>
      <c r="AS178" s="230"/>
      <c r="AT178" s="218"/>
      <c r="AU178" s="218"/>
      <c r="AV178" s="217"/>
      <c r="AW178" s="241"/>
      <c r="AX178" s="217"/>
      <c r="AY178" s="218"/>
      <c r="AZ178" s="218"/>
      <c r="BA178" s="220"/>
      <c r="BB178" s="234"/>
      <c r="BC178" s="214"/>
    </row>
    <row r="179" spans="1:56" s="208" customFormat="1" ht="15.75" hidden="1" customHeight="1" x14ac:dyDescent="0.2">
      <c r="A179" s="196" t="s">
        <v>2772</v>
      </c>
      <c r="B179" s="236"/>
      <c r="C179" s="356" t="str">
        <f>IF(B179="","",VLOOKUP(B179,Упутство!$BE$2:$BF$1700,2,FALSE))</f>
        <v/>
      </c>
      <c r="D179" s="357"/>
      <c r="E179" s="250"/>
      <c r="F179" s="250"/>
      <c r="G179" s="250"/>
      <c r="H179" s="250"/>
      <c r="I179" s="250"/>
      <c r="J179" s="250"/>
      <c r="K179" s="250"/>
      <c r="L179" s="250"/>
      <c r="M179" s="250">
        <f t="shared" si="30"/>
        <v>0</v>
      </c>
      <c r="N179" s="274">
        <f t="shared" si="29"/>
        <v>0</v>
      </c>
      <c r="P179" s="355"/>
      <c r="Q179" s="355"/>
      <c r="R179" s="355"/>
      <c r="S179" s="355"/>
      <c r="T179" s="355"/>
      <c r="U179" s="355"/>
      <c r="V179" s="355"/>
      <c r="W179" s="355"/>
      <c r="X179" s="192"/>
      <c r="AC179" s="6"/>
      <c r="AD179" s="7"/>
      <c r="AE179" s="8"/>
      <c r="AF179" s="7"/>
      <c r="AO179" s="228"/>
      <c r="AP179" s="10"/>
      <c r="AQ179" s="214"/>
      <c r="AR179" s="214"/>
      <c r="AS179" s="230"/>
      <c r="AT179" s="218"/>
      <c r="AU179" s="218"/>
      <c r="AV179" s="217"/>
      <c r="AW179" s="241"/>
      <c r="AX179" s="217"/>
      <c r="AY179" s="218"/>
      <c r="AZ179" s="218"/>
      <c r="BA179" s="220"/>
      <c r="BB179" s="234"/>
      <c r="BC179" s="214"/>
    </row>
    <row r="180" spans="1:56" s="208" customFormat="1" ht="15.75" customHeight="1" x14ac:dyDescent="0.2">
      <c r="A180" s="272" t="s">
        <v>2773</v>
      </c>
      <c r="B180" s="270">
        <v>620000</v>
      </c>
      <c r="C180" s="302" t="str">
        <f>IF(B180="","",VLOOKUP(B180,Упутство!$BE$2:$BF$1700,2,FALSE))</f>
        <v xml:space="preserve">Набавка финансијске имовине                                                                    </v>
      </c>
      <c r="D180" s="304"/>
      <c r="E180" s="271">
        <f>SUM(E181:E182)</f>
        <v>0</v>
      </c>
      <c r="F180" s="271">
        <f t="shared" ref="F180:L180" si="32">SUM(F181:F182)</f>
        <v>0</v>
      </c>
      <c r="G180" s="271">
        <f t="shared" si="32"/>
        <v>0</v>
      </c>
      <c r="H180" s="271">
        <f t="shared" si="32"/>
        <v>0</v>
      </c>
      <c r="I180" s="271">
        <f t="shared" si="32"/>
        <v>0</v>
      </c>
      <c r="J180" s="271">
        <f t="shared" si="32"/>
        <v>0</v>
      </c>
      <c r="K180" s="271">
        <f t="shared" si="32"/>
        <v>0</v>
      </c>
      <c r="L180" s="271">
        <f t="shared" si="32"/>
        <v>0</v>
      </c>
      <c r="M180" s="271">
        <f t="shared" si="30"/>
        <v>0</v>
      </c>
      <c r="N180" s="273">
        <f t="shared" si="29"/>
        <v>0</v>
      </c>
      <c r="P180" s="355"/>
      <c r="Q180" s="355"/>
      <c r="R180" s="355"/>
      <c r="S180" s="355"/>
      <c r="T180" s="355"/>
      <c r="U180" s="355"/>
      <c r="V180" s="355"/>
      <c r="W180" s="355"/>
      <c r="X180" s="192"/>
      <c r="AC180" s="6"/>
      <c r="AD180" s="7"/>
      <c r="AE180" s="8"/>
      <c r="AF180" s="7"/>
      <c r="AO180" s="228"/>
      <c r="AP180" s="10"/>
      <c r="AQ180" s="214"/>
      <c r="AR180" s="214"/>
      <c r="AS180" s="230"/>
      <c r="AT180" s="218"/>
      <c r="AU180" s="218"/>
      <c r="AV180" s="217"/>
      <c r="AW180" s="241"/>
      <c r="AX180" s="217"/>
      <c r="AY180" s="218"/>
      <c r="AZ180" s="218"/>
      <c r="BA180" s="220"/>
      <c r="BB180" s="234"/>
      <c r="BC180" s="214"/>
    </row>
    <row r="181" spans="1:56" s="208" customFormat="1" ht="15.75" hidden="1" customHeight="1" x14ac:dyDescent="0.2">
      <c r="A181" s="196" t="s">
        <v>2774</v>
      </c>
      <c r="B181" s="236"/>
      <c r="C181" s="356" t="str">
        <f>IF(B181="","",VLOOKUP(B181,Упутство!$BE$2:$BF$1700,2,FALSE))</f>
        <v/>
      </c>
      <c r="D181" s="357"/>
      <c r="E181" s="250"/>
      <c r="F181" s="250"/>
      <c r="G181" s="250"/>
      <c r="H181" s="250"/>
      <c r="I181" s="250"/>
      <c r="J181" s="250"/>
      <c r="K181" s="250"/>
      <c r="L181" s="250"/>
      <c r="M181" s="250">
        <f t="shared" si="30"/>
        <v>0</v>
      </c>
      <c r="N181" s="274">
        <f t="shared" si="29"/>
        <v>0</v>
      </c>
      <c r="P181" s="355"/>
      <c r="Q181" s="355"/>
      <c r="R181" s="355"/>
      <c r="S181" s="355"/>
      <c r="T181" s="355"/>
      <c r="U181" s="355"/>
      <c r="V181" s="355"/>
      <c r="W181" s="355"/>
      <c r="X181" s="192"/>
      <c r="AC181" s="6"/>
      <c r="AD181" s="7"/>
      <c r="AE181" s="8"/>
      <c r="AF181" s="7"/>
      <c r="AO181" s="228"/>
      <c r="AP181" s="10"/>
      <c r="AQ181" s="214"/>
      <c r="AR181" s="214"/>
      <c r="AS181" s="230"/>
      <c r="AT181" s="218"/>
      <c r="AU181" s="218"/>
      <c r="AV181" s="217"/>
      <c r="AW181" s="241"/>
      <c r="AX181" s="217"/>
      <c r="AY181" s="218"/>
      <c r="AZ181" s="218"/>
      <c r="BA181" s="220"/>
      <c r="BB181" s="234"/>
      <c r="BC181" s="214"/>
    </row>
    <row r="182" spans="1:56" s="208" customFormat="1" ht="15.75" hidden="1" customHeight="1" x14ac:dyDescent="0.2">
      <c r="A182" s="196" t="s">
        <v>2775</v>
      </c>
      <c r="B182" s="236"/>
      <c r="C182" s="356" t="str">
        <f>IF(B182="","",VLOOKUP(B182,Упутство!$BE$2:$BF$1700,2,FALSE))</f>
        <v/>
      </c>
      <c r="D182" s="357"/>
      <c r="E182" s="250"/>
      <c r="F182" s="250"/>
      <c r="G182" s="250"/>
      <c r="H182" s="250"/>
      <c r="I182" s="250"/>
      <c r="J182" s="250"/>
      <c r="K182" s="250"/>
      <c r="L182" s="250"/>
      <c r="M182" s="250">
        <f t="shared" si="30"/>
        <v>0</v>
      </c>
      <c r="N182" s="274">
        <f t="shared" si="29"/>
        <v>0</v>
      </c>
      <c r="P182" s="355"/>
      <c r="Q182" s="355"/>
      <c r="R182" s="355"/>
      <c r="S182" s="355"/>
      <c r="T182" s="355"/>
      <c r="U182" s="355"/>
      <c r="V182" s="355"/>
      <c r="W182" s="355"/>
      <c r="X182" s="192"/>
      <c r="AC182" s="6" t="s">
        <v>738</v>
      </c>
      <c r="AD182" s="7" t="s">
        <v>810</v>
      </c>
      <c r="AE182" s="8" t="s">
        <v>846</v>
      </c>
      <c r="AF182" s="7" t="s">
        <v>810</v>
      </c>
      <c r="AO182" s="228"/>
      <c r="AP182" s="10"/>
      <c r="AQ182" s="214"/>
      <c r="AR182" s="214"/>
      <c r="AS182" s="230" t="s">
        <v>379</v>
      </c>
      <c r="AT182" s="218"/>
      <c r="AU182" s="218"/>
      <c r="AV182" s="217"/>
      <c r="AW182" s="240"/>
      <c r="AX182" s="217"/>
      <c r="AY182" s="218"/>
      <c r="AZ182" s="218"/>
      <c r="BA182" s="220">
        <v>611</v>
      </c>
      <c r="BB182" s="243" t="s">
        <v>159</v>
      </c>
      <c r="BC182" s="214"/>
    </row>
    <row r="183" spans="1:56" s="208" customFormat="1" ht="32.25" customHeight="1" thickBot="1" x14ac:dyDescent="0.25">
      <c r="A183" s="361" t="s">
        <v>307</v>
      </c>
      <c r="B183" s="361"/>
      <c r="C183" s="401">
        <f>$D$5</f>
        <v>0</v>
      </c>
      <c r="D183" s="402"/>
      <c r="E183" s="275">
        <f>SUM(E46:E182)/2</f>
        <v>0</v>
      </c>
      <c r="F183" s="275">
        <f t="shared" ref="F183:L183" si="33">SUM(F46:F182)/2</f>
        <v>0</v>
      </c>
      <c r="G183" s="275">
        <f t="shared" si="33"/>
        <v>0</v>
      </c>
      <c r="H183" s="275">
        <f t="shared" si="33"/>
        <v>0</v>
      </c>
      <c r="I183" s="275">
        <f t="shared" si="33"/>
        <v>0</v>
      </c>
      <c r="J183" s="275">
        <f t="shared" si="33"/>
        <v>0</v>
      </c>
      <c r="K183" s="275">
        <f t="shared" si="33"/>
        <v>0</v>
      </c>
      <c r="L183" s="275">
        <f t="shared" si="33"/>
        <v>0</v>
      </c>
      <c r="M183" s="275">
        <f>SUM(M46:M182)/2</f>
        <v>0</v>
      </c>
      <c r="N183" s="275">
        <f>SUM(N46:N182)/2</f>
        <v>0</v>
      </c>
      <c r="P183" s="355"/>
      <c r="Q183" s="355"/>
      <c r="R183" s="355"/>
      <c r="S183" s="355"/>
      <c r="T183" s="355"/>
      <c r="U183" s="355"/>
      <c r="V183" s="355"/>
      <c r="W183" s="355"/>
      <c r="X183" s="192"/>
      <c r="AC183" s="6" t="s">
        <v>738</v>
      </c>
      <c r="AD183" s="7" t="s">
        <v>811</v>
      </c>
      <c r="AE183" s="8" t="s">
        <v>847</v>
      </c>
      <c r="AF183" s="7" t="s">
        <v>811</v>
      </c>
      <c r="AO183" s="228"/>
      <c r="AP183" s="10"/>
      <c r="AQ183" s="214"/>
      <c r="AR183" s="214"/>
      <c r="AS183" s="230" t="s">
        <v>380</v>
      </c>
      <c r="AT183" s="218"/>
      <c r="AU183" s="218"/>
      <c r="AV183" s="217"/>
      <c r="AW183" s="244"/>
      <c r="AX183" s="217"/>
      <c r="AY183" s="218"/>
      <c r="AZ183" s="218"/>
      <c r="BA183" s="220">
        <v>620</v>
      </c>
      <c r="BB183" s="245" t="s">
        <v>160</v>
      </c>
      <c r="BC183" s="214"/>
    </row>
    <row r="184" spans="1:56" s="208" customFormat="1" ht="15.75" customHeight="1" x14ac:dyDescent="0.2">
      <c r="A184" s="188"/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AD184" s="6" t="s">
        <v>738</v>
      </c>
      <c r="AE184" s="7" t="s">
        <v>812</v>
      </c>
      <c r="AF184" s="8" t="s">
        <v>848</v>
      </c>
      <c r="AG184" s="7" t="s">
        <v>812</v>
      </c>
      <c r="AP184" s="228"/>
      <c r="AQ184" s="10"/>
      <c r="AR184" s="214"/>
      <c r="AS184" s="214"/>
      <c r="AT184" s="230" t="s">
        <v>381</v>
      </c>
      <c r="AU184" s="218"/>
      <c r="AV184" s="218"/>
      <c r="AW184" s="217"/>
      <c r="AX184" s="241"/>
      <c r="AY184" s="217"/>
      <c r="AZ184" s="218"/>
      <c r="BA184" s="218"/>
      <c r="BB184" s="218"/>
      <c r="BC184" s="218"/>
      <c r="BD184" s="214"/>
    </row>
    <row r="185" spans="1:56" s="208" customFormat="1" ht="49.5" customHeight="1" x14ac:dyDescent="0.2">
      <c r="A185" s="290" t="s">
        <v>777</v>
      </c>
      <c r="B185" s="323" t="s">
        <v>104</v>
      </c>
      <c r="C185" s="334"/>
      <c r="D185" s="324"/>
      <c r="E185" s="323" t="s">
        <v>2790</v>
      </c>
      <c r="F185" s="324"/>
      <c r="G185" s="323" t="s">
        <v>2645</v>
      </c>
      <c r="H185" s="324"/>
      <c r="I185" s="323" t="s">
        <v>2791</v>
      </c>
      <c r="J185" s="324"/>
      <c r="K185" s="323" t="s">
        <v>2795</v>
      </c>
      <c r="L185" s="324"/>
      <c r="M185" s="323" t="s">
        <v>2794</v>
      </c>
      <c r="N185" s="324"/>
      <c r="O185" s="20"/>
      <c r="P185" s="287"/>
      <c r="Q185" s="287"/>
      <c r="R185" s="287"/>
      <c r="S185" s="287"/>
      <c r="T185" s="287"/>
      <c r="U185" s="287"/>
      <c r="AE185" s="246"/>
      <c r="AO185" s="228"/>
      <c r="AP185" s="10"/>
      <c r="AQ185" s="214"/>
      <c r="AR185" s="214"/>
      <c r="AS185" s="230" t="s">
        <v>382</v>
      </c>
      <c r="AT185" s="218"/>
      <c r="AU185" s="218"/>
      <c r="AV185" s="217"/>
      <c r="AW185" s="240"/>
      <c r="AX185" s="217"/>
      <c r="AY185" s="218"/>
      <c r="AZ185" s="218"/>
      <c r="BA185" s="218"/>
      <c r="BB185" s="218"/>
      <c r="BC185" s="214"/>
    </row>
    <row r="186" spans="1:56" s="208" customFormat="1" ht="15.75" customHeight="1" x14ac:dyDescent="0.2">
      <c r="A186" s="195" t="s">
        <v>778</v>
      </c>
      <c r="B186" s="408"/>
      <c r="C186" s="408"/>
      <c r="D186" s="408"/>
      <c r="E186" s="405"/>
      <c r="F186" s="406"/>
      <c r="G186" s="330"/>
      <c r="H186" s="331"/>
      <c r="I186" s="330"/>
      <c r="J186" s="331"/>
      <c r="K186" s="330"/>
      <c r="L186" s="331"/>
      <c r="M186" s="335">
        <f>SUM(G186,I186,K186)</f>
        <v>0</v>
      </c>
      <c r="N186" s="336"/>
      <c r="O186" s="40"/>
      <c r="AE186" s="246"/>
      <c r="AO186" s="228"/>
      <c r="AP186" s="10"/>
      <c r="AQ186" s="214"/>
      <c r="AR186" s="214"/>
      <c r="AS186" s="230" t="s">
        <v>383</v>
      </c>
      <c r="AT186" s="218"/>
      <c r="AU186" s="218"/>
      <c r="AV186" s="217"/>
      <c r="AW186" s="247"/>
      <c r="AX186" s="217"/>
      <c r="AY186" s="218"/>
      <c r="AZ186" s="218"/>
      <c r="BA186" s="218"/>
      <c r="BB186" s="218"/>
      <c r="BC186" s="214"/>
    </row>
    <row r="187" spans="1:56" s="208" customFormat="1" ht="15.75" customHeight="1" x14ac:dyDescent="0.2">
      <c r="A187" s="195" t="s">
        <v>779</v>
      </c>
      <c r="B187" s="408"/>
      <c r="C187" s="408"/>
      <c r="D187" s="408"/>
      <c r="E187" s="405"/>
      <c r="F187" s="406"/>
      <c r="G187" s="330"/>
      <c r="H187" s="331"/>
      <c r="I187" s="330"/>
      <c r="J187" s="331"/>
      <c r="K187" s="330"/>
      <c r="L187" s="331"/>
      <c r="M187" s="335">
        <f>SUM(G187,I187,K187)</f>
        <v>0</v>
      </c>
      <c r="N187" s="336"/>
      <c r="O187" s="40"/>
      <c r="AE187" s="246"/>
      <c r="AO187" s="226"/>
      <c r="AP187" s="213"/>
      <c r="AQ187" s="214"/>
      <c r="AR187" s="214"/>
      <c r="AS187" s="230" t="s">
        <v>384</v>
      </c>
      <c r="AT187" s="218"/>
      <c r="AU187" s="218"/>
      <c r="AV187" s="217"/>
      <c r="AW187" s="248"/>
      <c r="AX187" s="217"/>
      <c r="AY187" s="218"/>
      <c r="AZ187" s="218"/>
      <c r="BA187" s="218"/>
      <c r="BB187" s="218"/>
      <c r="BC187" s="214"/>
    </row>
    <row r="188" spans="1:56" s="208" customFormat="1" ht="15.75" customHeight="1" x14ac:dyDescent="0.2">
      <c r="A188" s="195" t="s">
        <v>780</v>
      </c>
      <c r="B188" s="408"/>
      <c r="C188" s="408"/>
      <c r="D188" s="408"/>
      <c r="E188" s="405"/>
      <c r="F188" s="406"/>
      <c r="G188" s="330"/>
      <c r="H188" s="331"/>
      <c r="I188" s="330"/>
      <c r="J188" s="331"/>
      <c r="K188" s="330"/>
      <c r="L188" s="331"/>
      <c r="M188" s="335">
        <f>SUM(G188,I188,K188)</f>
        <v>0</v>
      </c>
      <c r="N188" s="336"/>
      <c r="O188" s="40"/>
      <c r="P188" s="208" t="s">
        <v>2776</v>
      </c>
      <c r="AE188" s="246"/>
      <c r="AO188" s="228"/>
      <c r="AP188" s="10"/>
      <c r="AQ188" s="214"/>
      <c r="AR188" s="214"/>
      <c r="AS188" s="230" t="s">
        <v>385</v>
      </c>
      <c r="AT188" s="218"/>
      <c r="AU188" s="218"/>
      <c r="AV188" s="218"/>
      <c r="AW188" s="218"/>
      <c r="AX188" s="218"/>
      <c r="AY188" s="218"/>
      <c r="AZ188" s="218"/>
      <c r="BA188" s="218"/>
      <c r="BB188" s="218"/>
      <c r="BC188" s="214"/>
    </row>
    <row r="189" spans="1:56" s="208" customFormat="1" ht="15.75" hidden="1" customHeight="1" x14ac:dyDescent="0.2">
      <c r="A189" s="195" t="s">
        <v>781</v>
      </c>
      <c r="B189" s="408"/>
      <c r="C189" s="408"/>
      <c r="D189" s="408"/>
      <c r="E189" s="405"/>
      <c r="F189" s="406"/>
      <c r="G189" s="330"/>
      <c r="H189" s="331"/>
      <c r="I189" s="330"/>
      <c r="J189" s="331"/>
      <c r="K189" s="330"/>
      <c r="L189" s="331"/>
      <c r="M189" s="335">
        <f t="shared" ref="M189:M195" si="34">SUM(G189,I189,K189)</f>
        <v>0</v>
      </c>
      <c r="N189" s="336"/>
      <c r="O189" s="40"/>
      <c r="AE189" s="246"/>
      <c r="AO189" s="228"/>
      <c r="AP189" s="10"/>
      <c r="AQ189" s="214"/>
      <c r="AR189" s="214"/>
      <c r="AS189" s="230" t="s">
        <v>386</v>
      </c>
      <c r="AT189" s="218"/>
      <c r="AU189" s="218"/>
      <c r="AV189" s="218"/>
      <c r="AW189" s="218"/>
      <c r="AX189" s="218"/>
      <c r="AY189" s="218"/>
      <c r="AZ189" s="218"/>
      <c r="BA189" s="218"/>
      <c r="BB189" s="218"/>
      <c r="BC189" s="214"/>
    </row>
    <row r="190" spans="1:56" s="208" customFormat="1" ht="15.75" hidden="1" customHeight="1" x14ac:dyDescent="0.2">
      <c r="A190" s="195" t="s">
        <v>782</v>
      </c>
      <c r="B190" s="408"/>
      <c r="C190" s="408"/>
      <c r="D190" s="408"/>
      <c r="E190" s="405"/>
      <c r="F190" s="406"/>
      <c r="G190" s="330"/>
      <c r="H190" s="331"/>
      <c r="I190" s="330"/>
      <c r="J190" s="331"/>
      <c r="K190" s="330"/>
      <c r="L190" s="331"/>
      <c r="M190" s="335">
        <f t="shared" si="34"/>
        <v>0</v>
      </c>
      <c r="N190" s="336"/>
      <c r="O190" s="40"/>
      <c r="AE190" s="246"/>
      <c r="AO190" s="228"/>
      <c r="AP190" s="10"/>
      <c r="AQ190" s="214"/>
      <c r="AR190" s="214"/>
      <c r="AS190" s="230" t="s">
        <v>387</v>
      </c>
      <c r="AT190" s="218"/>
      <c r="AU190" s="218"/>
      <c r="AV190" s="218"/>
      <c r="AW190" s="218"/>
      <c r="AX190" s="218"/>
      <c r="AY190" s="218"/>
      <c r="AZ190" s="218"/>
      <c r="BA190" s="218"/>
      <c r="BB190" s="218"/>
      <c r="BC190" s="214"/>
    </row>
    <row r="191" spans="1:56" s="208" customFormat="1" ht="15.75" hidden="1" customHeight="1" x14ac:dyDescent="0.2">
      <c r="A191" s="195" t="s">
        <v>783</v>
      </c>
      <c r="B191" s="408"/>
      <c r="C191" s="408"/>
      <c r="D191" s="408"/>
      <c r="E191" s="405"/>
      <c r="F191" s="406"/>
      <c r="G191" s="330"/>
      <c r="H191" s="331"/>
      <c r="I191" s="330"/>
      <c r="J191" s="331"/>
      <c r="K191" s="330"/>
      <c r="L191" s="331"/>
      <c r="M191" s="335">
        <f t="shared" si="34"/>
        <v>0</v>
      </c>
      <c r="N191" s="336"/>
      <c r="O191" s="40"/>
      <c r="AE191" s="246"/>
      <c r="AO191" s="228"/>
      <c r="AP191" s="10"/>
      <c r="AQ191" s="214"/>
      <c r="AR191" s="214"/>
      <c r="AS191" s="230" t="s">
        <v>388</v>
      </c>
      <c r="AT191" s="218"/>
      <c r="AU191" s="218"/>
      <c r="AV191" s="218"/>
      <c r="AW191" s="218"/>
      <c r="AX191" s="218"/>
      <c r="AY191" s="218"/>
      <c r="AZ191" s="218"/>
      <c r="BA191" s="218"/>
      <c r="BB191" s="218"/>
      <c r="BC191" s="214"/>
    </row>
    <row r="192" spans="1:56" s="208" customFormat="1" ht="15.75" hidden="1" customHeight="1" x14ac:dyDescent="0.2">
      <c r="A192" s="196" t="s">
        <v>784</v>
      </c>
      <c r="B192" s="408"/>
      <c r="C192" s="408"/>
      <c r="D192" s="408"/>
      <c r="E192" s="405"/>
      <c r="F192" s="406"/>
      <c r="G192" s="330"/>
      <c r="H192" s="331"/>
      <c r="I192" s="330"/>
      <c r="J192" s="331"/>
      <c r="K192" s="330"/>
      <c r="L192" s="331"/>
      <c r="M192" s="335">
        <f t="shared" si="34"/>
        <v>0</v>
      </c>
      <c r="N192" s="336"/>
      <c r="O192" s="40"/>
      <c r="AE192" s="246"/>
      <c r="AO192" s="228"/>
      <c r="AP192" s="10"/>
      <c r="AQ192" s="214"/>
      <c r="AR192" s="214"/>
      <c r="AS192" s="230" t="s">
        <v>389</v>
      </c>
      <c r="AT192" s="218"/>
      <c r="AU192" s="218"/>
      <c r="AV192" s="218"/>
      <c r="AW192" s="218"/>
      <c r="AX192" s="218"/>
      <c r="AY192" s="218"/>
      <c r="AZ192" s="218"/>
      <c r="BA192" s="218"/>
      <c r="BB192" s="218"/>
      <c r="BC192" s="214"/>
    </row>
    <row r="193" spans="1:56" s="208" customFormat="1" ht="15.75" hidden="1" customHeight="1" x14ac:dyDescent="0.2">
      <c r="A193" s="196" t="s">
        <v>785</v>
      </c>
      <c r="B193" s="408"/>
      <c r="C193" s="408"/>
      <c r="D193" s="408"/>
      <c r="E193" s="405"/>
      <c r="F193" s="406"/>
      <c r="G193" s="330"/>
      <c r="H193" s="331"/>
      <c r="I193" s="330"/>
      <c r="J193" s="331"/>
      <c r="K193" s="330"/>
      <c r="L193" s="331"/>
      <c r="M193" s="335">
        <f t="shared" si="34"/>
        <v>0</v>
      </c>
      <c r="N193" s="336"/>
      <c r="O193" s="40"/>
      <c r="AE193" s="246"/>
      <c r="AO193" s="226"/>
      <c r="AP193" s="213"/>
      <c r="AQ193" s="214"/>
      <c r="AR193" s="214"/>
      <c r="AS193" s="230" t="s">
        <v>390</v>
      </c>
      <c r="AT193" s="218"/>
      <c r="AU193" s="218"/>
      <c r="AV193" s="218"/>
      <c r="AW193" s="218"/>
      <c r="AX193" s="218"/>
      <c r="AY193" s="218"/>
      <c r="AZ193" s="218"/>
      <c r="BA193" s="218"/>
      <c r="BB193" s="218"/>
      <c r="BC193" s="214"/>
    </row>
    <row r="194" spans="1:56" s="208" customFormat="1" ht="15.75" hidden="1" customHeight="1" x14ac:dyDescent="0.2">
      <c r="A194" s="196" t="s">
        <v>786</v>
      </c>
      <c r="B194" s="408"/>
      <c r="C194" s="408"/>
      <c r="D194" s="408"/>
      <c r="E194" s="405"/>
      <c r="F194" s="406"/>
      <c r="G194" s="330"/>
      <c r="H194" s="331"/>
      <c r="I194" s="330"/>
      <c r="J194" s="331"/>
      <c r="K194" s="330"/>
      <c r="L194" s="331"/>
      <c r="M194" s="335">
        <f t="shared" si="34"/>
        <v>0</v>
      </c>
      <c r="N194" s="336"/>
      <c r="O194" s="40"/>
      <c r="AE194" s="246"/>
      <c r="AG194" s="214"/>
      <c r="AO194" s="226"/>
      <c r="AP194" s="213"/>
      <c r="AQ194" s="214"/>
      <c r="AR194" s="214"/>
      <c r="AS194" s="230" t="s">
        <v>391</v>
      </c>
      <c r="AT194" s="218"/>
      <c r="AU194" s="218"/>
      <c r="AV194" s="218"/>
      <c r="AW194" s="218"/>
      <c r="AX194" s="218"/>
      <c r="AY194" s="218"/>
      <c r="AZ194" s="218"/>
      <c r="BA194" s="218"/>
      <c r="BB194" s="218"/>
      <c r="BC194" s="214"/>
    </row>
    <row r="195" spans="1:56" s="208" customFormat="1" ht="15.75" hidden="1" customHeight="1" x14ac:dyDescent="0.2">
      <c r="A195" s="197" t="s">
        <v>787</v>
      </c>
      <c r="B195" s="408"/>
      <c r="C195" s="408"/>
      <c r="D195" s="408"/>
      <c r="E195" s="405"/>
      <c r="F195" s="406"/>
      <c r="G195" s="330"/>
      <c r="H195" s="331"/>
      <c r="I195" s="330"/>
      <c r="J195" s="331"/>
      <c r="K195" s="330"/>
      <c r="L195" s="331"/>
      <c r="M195" s="335">
        <f t="shared" si="34"/>
        <v>0</v>
      </c>
      <c r="N195" s="336"/>
      <c r="O195" s="40"/>
      <c r="AE195" s="246"/>
      <c r="AG195" s="214"/>
      <c r="AO195" s="228"/>
      <c r="AP195" s="10"/>
      <c r="AQ195" s="214"/>
      <c r="AR195" s="214"/>
      <c r="AS195" s="230" t="s">
        <v>392</v>
      </c>
      <c r="AT195" s="218"/>
      <c r="AU195" s="218"/>
      <c r="AV195" s="218"/>
      <c r="AW195" s="218"/>
      <c r="AX195" s="218"/>
      <c r="AY195" s="218"/>
      <c r="AZ195" s="218"/>
      <c r="BA195" s="218"/>
      <c r="BB195" s="218"/>
      <c r="BC195" s="214"/>
    </row>
    <row r="196" spans="1:56" s="208" customFormat="1" ht="35.25" customHeight="1" thickBot="1" x14ac:dyDescent="0.25">
      <c r="A196" s="361" t="s">
        <v>308</v>
      </c>
      <c r="B196" s="361"/>
      <c r="C196" s="403">
        <f>$D$5</f>
        <v>0</v>
      </c>
      <c r="D196" s="404"/>
      <c r="E196" s="407">
        <f>SUM(E186:F195)</f>
        <v>0</v>
      </c>
      <c r="F196" s="407"/>
      <c r="G196" s="332">
        <f>SUM(G186:H195)</f>
        <v>0</v>
      </c>
      <c r="H196" s="333"/>
      <c r="I196" s="332">
        <f>SUM(I186:J195)</f>
        <v>0</v>
      </c>
      <c r="J196" s="333"/>
      <c r="K196" s="332">
        <f>SUM(K186:L195)</f>
        <v>0</v>
      </c>
      <c r="L196" s="333"/>
      <c r="M196" s="332">
        <f>SUM(G196,I196,K196)</f>
        <v>0</v>
      </c>
      <c r="N196" s="333"/>
      <c r="O196" s="249"/>
      <c r="AE196" s="246"/>
      <c r="AG196" s="214"/>
      <c r="AO196" s="228"/>
      <c r="AP196" s="10"/>
      <c r="AQ196" s="214"/>
      <c r="AR196" s="214"/>
      <c r="AS196" s="230" t="s">
        <v>393</v>
      </c>
      <c r="AT196" s="218"/>
      <c r="AU196" s="218"/>
      <c r="AV196" s="218"/>
      <c r="AW196" s="218"/>
      <c r="AX196" s="218"/>
      <c r="AY196" s="218"/>
      <c r="AZ196" s="218"/>
      <c r="BA196" s="218"/>
      <c r="BB196" s="218"/>
      <c r="BC196" s="214"/>
    </row>
    <row r="197" spans="1:56" s="208" customFormat="1" ht="15" customHeight="1" x14ac:dyDescent="0.2">
      <c r="A197" s="188"/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Q197" s="362" t="s">
        <v>2777</v>
      </c>
      <c r="R197" s="363"/>
      <c r="S197" s="363"/>
      <c r="T197" s="363"/>
      <c r="U197" s="363"/>
      <c r="V197" s="363"/>
      <c r="W197" s="363"/>
      <c r="X197" s="363"/>
      <c r="Y197" s="363"/>
      <c r="Z197" s="363"/>
      <c r="AA197" s="364"/>
      <c r="AF197" s="246"/>
      <c r="AH197" s="214"/>
      <c r="AP197" s="228"/>
      <c r="AQ197" s="10"/>
      <c r="AR197" s="214"/>
      <c r="AS197" s="214"/>
      <c r="AT197" s="230" t="s">
        <v>394</v>
      </c>
      <c r="AU197" s="218"/>
      <c r="AV197" s="218"/>
      <c r="AW197" s="218"/>
      <c r="AX197" s="218"/>
      <c r="AY197" s="218"/>
      <c r="AZ197" s="218"/>
      <c r="BA197" s="218"/>
      <c r="BB197" s="218"/>
      <c r="BC197" s="218"/>
      <c r="BD197" s="214"/>
    </row>
    <row r="198" spans="1:56" s="208" customFormat="1" ht="15" customHeight="1" x14ac:dyDescent="0.2">
      <c r="A198" s="198" t="s">
        <v>311</v>
      </c>
      <c r="B198" s="199" t="s">
        <v>313</v>
      </c>
      <c r="C198" s="199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Q198" s="365"/>
      <c r="R198" s="366"/>
      <c r="S198" s="366"/>
      <c r="T198" s="366"/>
      <c r="U198" s="366"/>
      <c r="V198" s="366"/>
      <c r="W198" s="366"/>
      <c r="X198" s="366"/>
      <c r="Y198" s="366"/>
      <c r="Z198" s="366"/>
      <c r="AA198" s="367"/>
      <c r="AF198" s="246"/>
      <c r="AH198" s="214"/>
      <c r="AP198" s="228"/>
      <c r="AQ198" s="10"/>
      <c r="AR198" s="214"/>
      <c r="AS198" s="214"/>
      <c r="AT198" s="230" t="s">
        <v>395</v>
      </c>
      <c r="AU198" s="218"/>
      <c r="AV198" s="218"/>
      <c r="AW198" s="218"/>
      <c r="AX198" s="218"/>
      <c r="AY198" s="218"/>
      <c r="AZ198" s="218"/>
      <c r="BA198" s="218"/>
      <c r="BB198" s="218"/>
      <c r="BC198" s="218"/>
      <c r="BD198" s="214"/>
    </row>
    <row r="199" spans="1:56" s="208" customFormat="1" ht="12.75" x14ac:dyDescent="0.2">
      <c r="A199" s="198" t="s">
        <v>312</v>
      </c>
      <c r="B199" s="199" t="s">
        <v>314</v>
      </c>
      <c r="C199" s="199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Q199" s="365"/>
      <c r="R199" s="366"/>
      <c r="S199" s="366"/>
      <c r="T199" s="366"/>
      <c r="U199" s="366"/>
      <c r="V199" s="366"/>
      <c r="W199" s="366"/>
      <c r="X199" s="366"/>
      <c r="Y199" s="366"/>
      <c r="Z199" s="366"/>
      <c r="AA199" s="367"/>
      <c r="AF199" s="246"/>
      <c r="AH199" s="214"/>
      <c r="AP199" s="226"/>
      <c r="AQ199" s="213"/>
      <c r="AR199" s="214"/>
      <c r="AS199" s="214"/>
      <c r="AT199" s="230" t="s">
        <v>396</v>
      </c>
      <c r="AU199" s="218"/>
      <c r="AV199" s="218"/>
      <c r="AW199" s="218"/>
      <c r="AX199" s="218"/>
      <c r="AY199" s="218"/>
      <c r="AZ199" s="218"/>
      <c r="BA199" s="218"/>
      <c r="BB199" s="218"/>
      <c r="BC199" s="218"/>
      <c r="BD199" s="214"/>
    </row>
    <row r="200" spans="1:56" s="208" customFormat="1" ht="13.5" thickBot="1" x14ac:dyDescent="0.25">
      <c r="A200" s="188"/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Q200" s="368"/>
      <c r="R200" s="369"/>
      <c r="S200" s="369"/>
      <c r="T200" s="369"/>
      <c r="U200" s="369"/>
      <c r="V200" s="369"/>
      <c r="W200" s="369"/>
      <c r="X200" s="369"/>
      <c r="Y200" s="369"/>
      <c r="Z200" s="369"/>
      <c r="AA200" s="370"/>
      <c r="AF200" s="246"/>
      <c r="AH200" s="214"/>
      <c r="AP200" s="228"/>
      <c r="AQ200" s="10"/>
      <c r="AR200" s="214"/>
      <c r="AS200" s="214"/>
      <c r="AT200" s="230" t="s">
        <v>397</v>
      </c>
      <c r="AU200" s="218"/>
      <c r="AV200" s="218"/>
      <c r="AW200" s="218"/>
      <c r="AX200" s="218"/>
      <c r="AY200" s="218"/>
      <c r="AZ200" s="218"/>
      <c r="BA200" s="218"/>
      <c r="BB200" s="218"/>
      <c r="BC200" s="218"/>
      <c r="BD200" s="214"/>
    </row>
    <row r="201" spans="1:56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AH201" s="14"/>
      <c r="AP201" s="30"/>
      <c r="AQ201" s="31"/>
      <c r="AR201" s="14"/>
      <c r="AS201" s="14"/>
      <c r="AT201" s="61" t="s">
        <v>398</v>
      </c>
      <c r="AU201" s="54"/>
      <c r="AV201" s="54"/>
      <c r="AW201" s="54"/>
      <c r="AX201" s="54"/>
      <c r="AY201" s="54"/>
      <c r="AZ201" s="54"/>
      <c r="BA201" s="54"/>
      <c r="BB201" s="54"/>
      <c r="BC201" s="54"/>
      <c r="BD201" s="14"/>
    </row>
    <row r="202" spans="1:56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AH202" s="14"/>
      <c r="AP202" s="30"/>
      <c r="AQ202" s="31"/>
      <c r="AR202" s="14"/>
      <c r="AS202" s="14"/>
      <c r="AT202" s="61" t="s">
        <v>399</v>
      </c>
      <c r="AU202" s="54"/>
      <c r="AV202" s="54"/>
      <c r="AW202" s="54"/>
      <c r="AX202" s="54"/>
      <c r="AY202" s="54"/>
      <c r="AZ202" s="54"/>
      <c r="BA202" s="54"/>
      <c r="BB202" s="54"/>
      <c r="BC202" s="54"/>
      <c r="BD202" s="14"/>
    </row>
    <row r="203" spans="1:56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AH203" s="14"/>
      <c r="AP203" s="30"/>
      <c r="AQ203" s="31"/>
      <c r="AR203" s="14"/>
      <c r="AS203" s="14"/>
      <c r="AT203" s="61" t="s">
        <v>400</v>
      </c>
      <c r="AU203" s="54"/>
      <c r="AV203" s="54"/>
      <c r="AW203" s="54"/>
      <c r="AX203" s="54"/>
      <c r="AY203" s="54"/>
      <c r="AZ203" s="54"/>
      <c r="BA203" s="54"/>
      <c r="BB203" s="54"/>
      <c r="BC203" s="54"/>
      <c r="BD203" s="14"/>
    </row>
    <row r="204" spans="1:56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AP204" s="30"/>
      <c r="AQ204" s="31"/>
      <c r="AR204" s="14"/>
      <c r="AS204" s="14"/>
      <c r="AT204" s="61" t="s">
        <v>401</v>
      </c>
      <c r="AU204" s="54"/>
      <c r="AV204" s="54"/>
      <c r="AW204" s="54"/>
      <c r="AX204" s="54"/>
      <c r="AY204" s="54"/>
      <c r="AZ204" s="54"/>
      <c r="BA204" s="54"/>
      <c r="BB204" s="54"/>
      <c r="BC204" s="54"/>
      <c r="BD204" s="14"/>
    </row>
    <row r="205" spans="1:56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AP205" s="30"/>
      <c r="AQ205" s="31"/>
      <c r="AR205" s="14"/>
      <c r="AS205" s="14"/>
      <c r="AT205" s="61" t="s">
        <v>402</v>
      </c>
      <c r="AU205" s="54"/>
      <c r="AV205" s="54"/>
      <c r="AW205" s="54"/>
      <c r="AX205" s="54"/>
      <c r="AY205" s="54"/>
      <c r="AZ205" s="54"/>
      <c r="BA205" s="54"/>
      <c r="BB205" s="54"/>
      <c r="BC205" s="54"/>
      <c r="BD205" s="14"/>
    </row>
    <row r="206" spans="1:56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AP206" s="30"/>
      <c r="AQ206" s="31"/>
      <c r="AR206" s="14"/>
      <c r="AS206" s="14"/>
      <c r="AT206" s="61" t="s">
        <v>403</v>
      </c>
      <c r="AU206" s="54"/>
      <c r="AV206" s="54"/>
      <c r="AW206" s="54"/>
      <c r="AX206" s="54"/>
      <c r="AY206" s="54"/>
      <c r="AZ206" s="54"/>
      <c r="BA206" s="54"/>
      <c r="BB206" s="54"/>
      <c r="BC206" s="54"/>
      <c r="BD206" s="14"/>
    </row>
    <row r="207" spans="1:56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AP207" s="29"/>
      <c r="AQ207" s="27"/>
      <c r="AR207" s="14"/>
      <c r="AS207" s="14"/>
      <c r="AT207" s="61" t="s">
        <v>404</v>
      </c>
      <c r="AU207" s="54"/>
      <c r="AV207" s="54"/>
      <c r="AW207" s="54"/>
      <c r="AX207" s="54"/>
      <c r="AY207" s="54"/>
      <c r="AZ207" s="54"/>
      <c r="BA207" s="54"/>
      <c r="BB207" s="54"/>
      <c r="BC207" s="54"/>
      <c r="BD207" s="14"/>
    </row>
    <row r="208" spans="1:56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AP208" s="28"/>
      <c r="AQ208" s="26"/>
      <c r="AR208" s="14"/>
      <c r="AS208" s="14"/>
      <c r="AT208" s="61" t="s">
        <v>405</v>
      </c>
      <c r="AU208" s="54"/>
      <c r="AV208" s="54"/>
      <c r="AW208" s="54"/>
      <c r="AX208" s="54"/>
      <c r="AY208" s="54"/>
      <c r="AZ208" s="54"/>
      <c r="BA208" s="54"/>
      <c r="BB208" s="54"/>
      <c r="BC208" s="54"/>
      <c r="BD208" s="14"/>
    </row>
    <row r="209" spans="1:56" ht="92.25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AP209" s="29"/>
      <c r="AQ209" s="27"/>
      <c r="AR209" s="14"/>
      <c r="AS209" s="14"/>
      <c r="AT209" s="61" t="s">
        <v>406</v>
      </c>
      <c r="AU209" s="54"/>
      <c r="AV209" s="54"/>
      <c r="AW209" s="54"/>
      <c r="AX209" s="54"/>
      <c r="AY209" s="54"/>
      <c r="AZ209" s="54"/>
      <c r="BA209" s="54"/>
      <c r="BB209" s="54"/>
      <c r="BC209" s="54"/>
      <c r="BD209" s="14"/>
    </row>
    <row r="210" spans="1:56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AP210" s="29"/>
      <c r="AQ210" s="27"/>
      <c r="AR210" s="14"/>
      <c r="AS210" s="14"/>
      <c r="AT210" s="61" t="s">
        <v>407</v>
      </c>
      <c r="AU210" s="54"/>
      <c r="AV210" s="54"/>
      <c r="AW210" s="54"/>
      <c r="AX210" s="54"/>
      <c r="AY210" s="54"/>
      <c r="AZ210" s="54"/>
      <c r="BA210" s="54"/>
      <c r="BB210" s="54"/>
      <c r="BC210" s="54"/>
      <c r="BD210" s="14"/>
    </row>
    <row r="211" spans="1:56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AP211" s="29"/>
      <c r="AQ211" s="27"/>
      <c r="AR211" s="14"/>
      <c r="AS211" s="14"/>
      <c r="AT211" s="61" t="s">
        <v>408</v>
      </c>
      <c r="AU211" s="54"/>
      <c r="AV211" s="54"/>
      <c r="AW211" s="54"/>
      <c r="AX211" s="54"/>
      <c r="AY211" s="54"/>
      <c r="AZ211" s="54"/>
      <c r="BA211" s="54"/>
      <c r="BB211" s="54"/>
      <c r="BC211" s="54"/>
      <c r="BD211" s="14"/>
    </row>
    <row r="212" spans="1:56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AP212" s="29"/>
      <c r="AQ212" s="27"/>
      <c r="AR212" s="14"/>
      <c r="AS212" s="14"/>
      <c r="AT212" s="61" t="s">
        <v>409</v>
      </c>
      <c r="AU212" s="54"/>
      <c r="AV212" s="54"/>
      <c r="AW212" s="54"/>
      <c r="AX212" s="54"/>
      <c r="AY212" s="54"/>
      <c r="AZ212" s="54"/>
      <c r="BA212" s="54"/>
      <c r="BB212" s="54"/>
      <c r="BC212" s="54"/>
      <c r="BD212" s="14"/>
    </row>
    <row r="213" spans="1:56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AP213" s="29"/>
      <c r="AQ213" s="27"/>
      <c r="AR213" s="14"/>
      <c r="AS213" s="14"/>
      <c r="AT213" s="61" t="s">
        <v>410</v>
      </c>
      <c r="AU213" s="54"/>
      <c r="AV213" s="54"/>
      <c r="AW213" s="54"/>
      <c r="AX213" s="54"/>
      <c r="AY213" s="54"/>
      <c r="AZ213" s="54"/>
      <c r="BA213" s="54"/>
      <c r="BB213" s="54"/>
      <c r="BC213" s="54"/>
      <c r="BD213" s="14"/>
    </row>
    <row r="214" spans="1:56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AP214" s="29"/>
      <c r="AQ214" s="27"/>
      <c r="AR214" s="14"/>
      <c r="AS214" s="14"/>
      <c r="AT214" s="61" t="s">
        <v>411</v>
      </c>
      <c r="AU214" s="54"/>
      <c r="AV214" s="54"/>
      <c r="AW214" s="54"/>
      <c r="AX214" s="54"/>
      <c r="AY214" s="54"/>
      <c r="AZ214" s="54"/>
      <c r="BA214" s="54"/>
      <c r="BB214" s="54"/>
      <c r="BC214" s="54"/>
      <c r="BD214" s="14"/>
    </row>
    <row r="215" spans="1:56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AP215" s="28"/>
      <c r="AQ215" s="26"/>
      <c r="AR215" s="14"/>
      <c r="AS215" s="14"/>
      <c r="AT215" s="61" t="s">
        <v>412</v>
      </c>
      <c r="AU215" s="54"/>
      <c r="AV215" s="54"/>
      <c r="AW215" s="54"/>
      <c r="AX215" s="54"/>
      <c r="AY215" s="54"/>
      <c r="AZ215" s="54"/>
      <c r="BA215" s="54"/>
      <c r="BB215" s="54"/>
      <c r="BC215" s="54"/>
      <c r="BD215" s="14"/>
    </row>
    <row r="216" spans="1:56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AP216" s="29"/>
      <c r="AQ216" s="27"/>
      <c r="AR216" s="14"/>
      <c r="AS216" s="14"/>
      <c r="AT216" s="61" t="s">
        <v>413</v>
      </c>
      <c r="AU216" s="54"/>
      <c r="AV216" s="54"/>
      <c r="AW216" s="54"/>
      <c r="AX216" s="54"/>
      <c r="AY216" s="54"/>
      <c r="AZ216" s="54"/>
      <c r="BA216" s="54"/>
      <c r="BB216" s="54"/>
      <c r="BC216" s="54"/>
      <c r="BD216" s="14"/>
    </row>
    <row r="217" spans="1:56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AP217" s="29"/>
      <c r="AQ217" s="27"/>
      <c r="AR217" s="14"/>
      <c r="AS217" s="14"/>
      <c r="AT217" s="61" t="s">
        <v>414</v>
      </c>
      <c r="AU217" s="54"/>
      <c r="AV217" s="54"/>
      <c r="AW217" s="54"/>
      <c r="AX217" s="54"/>
      <c r="AY217" s="54"/>
      <c r="AZ217" s="54"/>
      <c r="BA217" s="54"/>
      <c r="BB217" s="54"/>
      <c r="BC217" s="54"/>
      <c r="BD217" s="14"/>
    </row>
    <row r="218" spans="1:56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AP218" s="29"/>
      <c r="AQ218" s="27"/>
      <c r="AR218" s="14"/>
      <c r="AS218" s="14"/>
      <c r="AT218" s="61" t="s">
        <v>415</v>
      </c>
      <c r="AU218" s="54"/>
      <c r="AV218" s="54"/>
      <c r="AW218" s="54"/>
      <c r="AX218" s="54"/>
      <c r="AY218" s="54"/>
      <c r="AZ218" s="54"/>
      <c r="BA218" s="54"/>
      <c r="BB218" s="54"/>
      <c r="BC218" s="54"/>
      <c r="BD218" s="14"/>
    </row>
    <row r="219" spans="1:56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AP219" s="29"/>
      <c r="AQ219" s="27"/>
      <c r="AR219" s="14"/>
      <c r="AS219" s="14"/>
      <c r="AT219" s="61" t="s">
        <v>416</v>
      </c>
      <c r="AU219" s="54"/>
      <c r="AV219" s="54"/>
      <c r="AW219" s="54"/>
      <c r="AX219" s="54"/>
      <c r="AY219" s="54"/>
      <c r="AZ219" s="54"/>
      <c r="BA219" s="54"/>
      <c r="BB219" s="54"/>
      <c r="BC219" s="54"/>
      <c r="BD219" s="14"/>
    </row>
    <row r="220" spans="1:56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AP220" s="29"/>
      <c r="AQ220" s="27"/>
      <c r="AR220" s="14"/>
      <c r="AS220" s="14"/>
      <c r="AT220" s="61" t="s">
        <v>417</v>
      </c>
      <c r="AU220" s="54"/>
      <c r="AV220" s="54"/>
      <c r="AW220" s="54"/>
      <c r="AX220" s="54"/>
      <c r="AY220" s="54"/>
      <c r="AZ220" s="54"/>
      <c r="BA220" s="54"/>
      <c r="BB220" s="54"/>
      <c r="BC220" s="54"/>
      <c r="BD220" s="14"/>
    </row>
    <row r="221" spans="1:56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AP221" s="29"/>
      <c r="AQ221" s="27"/>
      <c r="AR221" s="14"/>
      <c r="AS221" s="14"/>
      <c r="AT221" s="61" t="s">
        <v>418</v>
      </c>
      <c r="AU221" s="54"/>
      <c r="AV221" s="54"/>
      <c r="AW221" s="54"/>
      <c r="AX221" s="54"/>
      <c r="AY221" s="54"/>
      <c r="AZ221" s="54"/>
      <c r="BA221" s="54"/>
      <c r="BB221" s="54"/>
      <c r="BC221" s="54"/>
      <c r="BD221" s="14"/>
    </row>
    <row r="222" spans="1:56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AP222" s="28"/>
      <c r="AQ222" s="26"/>
      <c r="AR222" s="14"/>
      <c r="AS222" s="14"/>
      <c r="AT222" s="61" t="s">
        <v>419</v>
      </c>
      <c r="AU222" s="54"/>
      <c r="AV222" s="54"/>
      <c r="AW222" s="54"/>
      <c r="AX222" s="54"/>
      <c r="AY222" s="54"/>
      <c r="AZ222" s="54"/>
      <c r="BA222" s="54"/>
      <c r="BB222" s="54"/>
      <c r="BC222" s="54"/>
      <c r="BD222" s="14"/>
    </row>
    <row r="223" spans="1:56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AP223" s="29"/>
      <c r="AQ223" s="27"/>
      <c r="AR223" s="14"/>
      <c r="AS223" s="14"/>
      <c r="AT223" s="61" t="s">
        <v>420</v>
      </c>
      <c r="AU223" s="54"/>
      <c r="AV223" s="54"/>
      <c r="AW223" s="54"/>
      <c r="AX223" s="54"/>
      <c r="AY223" s="54"/>
      <c r="AZ223" s="54"/>
      <c r="BA223" s="54"/>
      <c r="BB223" s="54"/>
      <c r="BC223" s="54"/>
      <c r="BD223" s="14"/>
    </row>
    <row r="224" spans="1:56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AP224" s="30"/>
      <c r="AQ224" s="31"/>
      <c r="AR224" s="14"/>
      <c r="AS224" s="14"/>
      <c r="AT224" s="61" t="s">
        <v>421</v>
      </c>
      <c r="AU224" s="54"/>
      <c r="AV224" s="54"/>
      <c r="AW224" s="54"/>
      <c r="AX224" s="54"/>
      <c r="AY224" s="54"/>
      <c r="AZ224" s="54"/>
      <c r="BA224" s="54"/>
      <c r="BB224" s="54"/>
      <c r="BC224" s="54"/>
      <c r="BD224" s="14"/>
    </row>
    <row r="225" spans="1:56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AP225" s="30"/>
      <c r="AQ225" s="31"/>
      <c r="AR225" s="14"/>
      <c r="AS225" s="14"/>
      <c r="AT225" s="61" t="s">
        <v>422</v>
      </c>
      <c r="AU225" s="54"/>
      <c r="AV225" s="54"/>
      <c r="AW225" s="54"/>
      <c r="AX225" s="54"/>
      <c r="AY225" s="54"/>
      <c r="AZ225" s="54"/>
      <c r="BA225" s="54"/>
      <c r="BB225" s="54"/>
      <c r="BC225" s="54"/>
      <c r="BD225" s="14"/>
    </row>
    <row r="226" spans="1:56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AP226" s="30"/>
      <c r="AQ226" s="31"/>
      <c r="AR226" s="14"/>
      <c r="AS226" s="14"/>
      <c r="AT226" s="61" t="s">
        <v>423</v>
      </c>
      <c r="AU226" s="54"/>
      <c r="AV226" s="54"/>
      <c r="AW226" s="54"/>
      <c r="AX226" s="54"/>
      <c r="AY226" s="54"/>
      <c r="AZ226" s="54"/>
      <c r="BA226" s="54"/>
      <c r="BB226" s="54"/>
      <c r="BC226" s="54"/>
      <c r="BD226" s="14"/>
    </row>
    <row r="227" spans="1:56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AP227" s="29"/>
      <c r="AQ227" s="27"/>
      <c r="AR227" s="14"/>
      <c r="AS227" s="14"/>
      <c r="AT227" s="61" t="s">
        <v>424</v>
      </c>
      <c r="AU227" s="54"/>
      <c r="AV227" s="54"/>
      <c r="AW227" s="54"/>
      <c r="AX227" s="54"/>
      <c r="AY227" s="54"/>
      <c r="AZ227" s="54"/>
      <c r="BA227" s="54"/>
      <c r="BB227" s="54"/>
      <c r="BC227" s="54"/>
      <c r="BD227" s="14"/>
    </row>
    <row r="228" spans="1:56" ht="31.5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AP228" s="30"/>
      <c r="AQ228" s="31"/>
      <c r="AR228" s="14"/>
      <c r="AS228" s="14"/>
      <c r="AT228" s="61" t="s">
        <v>425</v>
      </c>
      <c r="AU228" s="54"/>
      <c r="AV228" s="54"/>
      <c r="AW228" s="54"/>
      <c r="AX228" s="54"/>
      <c r="AY228" s="54"/>
      <c r="AZ228" s="54"/>
      <c r="BA228" s="54"/>
      <c r="BB228" s="54"/>
      <c r="BC228" s="54"/>
      <c r="BD228" s="14"/>
    </row>
    <row r="229" spans="1:56" ht="15.75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AP229" s="30"/>
      <c r="AQ229" s="31"/>
      <c r="AR229" s="14"/>
      <c r="AS229" s="14"/>
      <c r="AT229" s="61" t="s">
        <v>426</v>
      </c>
      <c r="AU229" s="54"/>
      <c r="AV229" s="54"/>
      <c r="AW229" s="54"/>
      <c r="AX229" s="54"/>
      <c r="AY229" s="54"/>
      <c r="AZ229" s="54"/>
      <c r="BA229" s="54"/>
      <c r="BB229" s="54"/>
      <c r="BC229" s="54"/>
      <c r="BD229" s="14"/>
    </row>
    <row r="230" spans="1:56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AP230" s="30"/>
      <c r="AQ230" s="31"/>
      <c r="AR230" s="14"/>
      <c r="AS230" s="14"/>
      <c r="AT230" s="61" t="s">
        <v>427</v>
      </c>
      <c r="AU230" s="54"/>
      <c r="AV230" s="54"/>
      <c r="AW230" s="54"/>
      <c r="AX230" s="54"/>
      <c r="AY230" s="54"/>
      <c r="AZ230" s="54"/>
      <c r="BA230" s="54"/>
      <c r="BB230" s="54"/>
      <c r="BC230" s="54"/>
      <c r="BD230" s="14"/>
    </row>
    <row r="231" spans="1:56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AP231" s="30"/>
      <c r="AQ231" s="31"/>
      <c r="AR231" s="14"/>
      <c r="AS231" s="14"/>
      <c r="AT231" s="61" t="s">
        <v>428</v>
      </c>
      <c r="AU231" s="54"/>
      <c r="AV231" s="54"/>
      <c r="AW231" s="54"/>
      <c r="AX231" s="54"/>
      <c r="AY231" s="54"/>
      <c r="AZ231" s="54"/>
      <c r="BA231" s="54"/>
      <c r="BB231" s="54"/>
      <c r="BC231" s="54"/>
      <c r="BD231" s="14"/>
    </row>
    <row r="232" spans="1:56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AP232" s="29"/>
      <c r="AQ232" s="27"/>
      <c r="AR232" s="14"/>
      <c r="AS232" s="14"/>
      <c r="AT232" s="61" t="s">
        <v>429</v>
      </c>
      <c r="AU232" s="54"/>
      <c r="AV232" s="54"/>
      <c r="AW232" s="54"/>
      <c r="AX232" s="54"/>
      <c r="AY232" s="54"/>
      <c r="AZ232" s="54"/>
      <c r="BA232" s="54"/>
      <c r="BB232" s="54"/>
      <c r="BC232" s="54"/>
      <c r="BD232" s="14"/>
    </row>
    <row r="233" spans="1:56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AP233" s="30"/>
      <c r="AQ233" s="31"/>
      <c r="AR233" s="14"/>
      <c r="AS233" s="14"/>
      <c r="AT233" s="61" t="s">
        <v>430</v>
      </c>
      <c r="AU233" s="54"/>
      <c r="AV233" s="54"/>
      <c r="AW233" s="54"/>
      <c r="AX233" s="54"/>
      <c r="AY233" s="54"/>
      <c r="AZ233" s="54"/>
      <c r="BA233" s="54"/>
      <c r="BB233" s="54"/>
      <c r="BC233" s="54"/>
      <c r="BD233" s="14"/>
    </row>
    <row r="234" spans="1:56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AP234" s="30"/>
      <c r="AQ234" s="31"/>
      <c r="AR234" s="14"/>
      <c r="AS234" s="14"/>
      <c r="AT234" s="61" t="s">
        <v>431</v>
      </c>
      <c r="AU234" s="54"/>
      <c r="AV234" s="54"/>
      <c r="AW234" s="54"/>
      <c r="AX234" s="54"/>
      <c r="AY234" s="54"/>
      <c r="AZ234" s="54"/>
      <c r="BA234" s="54"/>
      <c r="BB234" s="54"/>
      <c r="BC234" s="54"/>
      <c r="BD234" s="14"/>
    </row>
    <row r="235" spans="1:56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AP235" s="30"/>
      <c r="AQ235" s="31"/>
      <c r="AR235" s="14"/>
      <c r="AS235" s="14"/>
      <c r="AT235" s="61" t="s">
        <v>432</v>
      </c>
      <c r="AU235" s="54"/>
      <c r="AV235" s="54"/>
      <c r="AW235" s="54"/>
      <c r="AX235" s="54"/>
      <c r="AY235" s="54"/>
      <c r="AZ235" s="54"/>
      <c r="BA235" s="54"/>
      <c r="BB235" s="54"/>
      <c r="BC235" s="54"/>
      <c r="BD235" s="14"/>
    </row>
    <row r="236" spans="1:56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AP236" s="30"/>
      <c r="AQ236" s="31"/>
      <c r="AR236" s="14"/>
      <c r="AS236" s="14"/>
      <c r="AT236" s="61" t="s">
        <v>433</v>
      </c>
      <c r="AU236" s="54"/>
      <c r="AV236" s="54"/>
      <c r="AW236" s="54"/>
      <c r="AX236" s="54"/>
      <c r="AY236" s="54"/>
      <c r="AZ236" s="54"/>
      <c r="BA236" s="54"/>
      <c r="BB236" s="54"/>
      <c r="BC236" s="54"/>
      <c r="BD236" s="14"/>
    </row>
    <row r="237" spans="1:56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AP237" s="29"/>
      <c r="AQ237" s="27"/>
      <c r="AR237" s="14"/>
      <c r="AS237" s="14"/>
      <c r="AT237" s="61" t="s">
        <v>434</v>
      </c>
      <c r="AU237" s="54"/>
      <c r="AV237" s="54"/>
      <c r="AW237" s="54"/>
      <c r="AX237" s="54"/>
      <c r="AY237" s="54"/>
      <c r="AZ237" s="54"/>
      <c r="BA237" s="54"/>
      <c r="BB237" s="54"/>
      <c r="BC237" s="54"/>
      <c r="BD237" s="14"/>
    </row>
    <row r="238" spans="1:56" ht="15.7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AP238" s="29"/>
      <c r="AQ238" s="27"/>
      <c r="AR238" s="14"/>
      <c r="AS238" s="14"/>
      <c r="AT238" s="61" t="s">
        <v>435</v>
      </c>
      <c r="AU238" s="54"/>
      <c r="AV238" s="54"/>
      <c r="AW238" s="54"/>
      <c r="AX238" s="54"/>
      <c r="AY238" s="54"/>
      <c r="AZ238" s="54"/>
      <c r="BA238" s="54"/>
      <c r="BB238" s="54"/>
      <c r="BC238" s="54"/>
      <c r="BD238" s="14"/>
    </row>
    <row r="239" spans="1:56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AP239" s="29"/>
      <c r="AQ239" s="27"/>
      <c r="AR239" s="14"/>
      <c r="AS239" s="14"/>
      <c r="AT239" s="61" t="s">
        <v>436</v>
      </c>
      <c r="AU239" s="54"/>
      <c r="AV239" s="54"/>
      <c r="AW239" s="54"/>
      <c r="AX239" s="54"/>
      <c r="AY239" s="54"/>
      <c r="AZ239" s="54"/>
      <c r="BA239" s="54"/>
      <c r="BB239" s="54"/>
      <c r="BC239" s="54"/>
      <c r="BD239" s="14"/>
    </row>
    <row r="240" spans="1:56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AP240" s="28"/>
      <c r="AQ240" s="26"/>
      <c r="AR240" s="14"/>
      <c r="AS240" s="14"/>
      <c r="AT240" s="61" t="s">
        <v>665</v>
      </c>
      <c r="AU240" s="54"/>
      <c r="AV240" s="54"/>
      <c r="AW240" s="54"/>
      <c r="AX240" s="54"/>
      <c r="AY240" s="54"/>
      <c r="AZ240" s="54"/>
      <c r="BA240" s="54"/>
      <c r="BB240" s="54"/>
      <c r="BC240" s="54"/>
      <c r="BD240" s="14"/>
    </row>
    <row r="241" spans="1:56" ht="66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AP241" s="29"/>
      <c r="AQ241" s="27"/>
      <c r="AR241" s="14"/>
      <c r="AS241" s="14"/>
      <c r="AT241" s="61" t="s">
        <v>666</v>
      </c>
      <c r="AU241" s="54"/>
      <c r="AV241" s="54"/>
      <c r="AW241" s="54"/>
      <c r="AX241" s="54"/>
      <c r="AY241" s="54"/>
      <c r="AZ241" s="54"/>
      <c r="BA241" s="54"/>
      <c r="BB241" s="54"/>
      <c r="BC241" s="54"/>
      <c r="BD241" s="14"/>
    </row>
    <row r="242" spans="1:56" ht="78.7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AP242" s="29"/>
      <c r="AQ242" s="27"/>
      <c r="AR242" s="14"/>
      <c r="AS242" s="14"/>
      <c r="AT242" s="61" t="s">
        <v>667</v>
      </c>
      <c r="AU242" s="54"/>
      <c r="AV242" s="54"/>
      <c r="AW242" s="54"/>
      <c r="AX242" s="54"/>
      <c r="AY242" s="54"/>
      <c r="AZ242" s="54"/>
      <c r="BA242" s="54"/>
      <c r="BB242" s="54"/>
      <c r="BC242" s="54"/>
      <c r="BD242" s="14"/>
    </row>
    <row r="243" spans="1:56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AP243" s="29"/>
      <c r="AQ243" s="27"/>
      <c r="AR243" s="14"/>
      <c r="AS243" s="14"/>
      <c r="AT243" s="61" t="s">
        <v>668</v>
      </c>
      <c r="AU243" s="54"/>
      <c r="AV243" s="54"/>
      <c r="AW243" s="54"/>
      <c r="AX243" s="54"/>
      <c r="AY243" s="54"/>
      <c r="AZ243" s="54"/>
      <c r="BA243" s="54"/>
      <c r="BB243" s="54"/>
      <c r="BC243" s="54"/>
      <c r="BD243" s="14"/>
    </row>
    <row r="244" spans="1:56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AP244" s="29"/>
      <c r="AQ244" s="27"/>
      <c r="AR244" s="14"/>
      <c r="AS244" s="14"/>
      <c r="AT244" s="61" t="s">
        <v>669</v>
      </c>
      <c r="AU244" s="54"/>
      <c r="AV244" s="54"/>
      <c r="AW244" s="54"/>
      <c r="AX244" s="54"/>
      <c r="AY244" s="54"/>
      <c r="AZ244" s="54"/>
      <c r="BA244" s="54"/>
      <c r="BB244" s="54"/>
      <c r="BC244" s="54"/>
      <c r="BD244" s="14"/>
    </row>
    <row r="245" spans="1:56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AP245" s="29"/>
      <c r="AQ245" s="27"/>
      <c r="AR245" s="14"/>
      <c r="AS245" s="14"/>
      <c r="AT245" s="61" t="s">
        <v>670</v>
      </c>
      <c r="AU245" s="54"/>
      <c r="AV245" s="54"/>
      <c r="AW245" s="54"/>
      <c r="AX245" s="54"/>
      <c r="AY245" s="54"/>
      <c r="AZ245" s="54"/>
      <c r="BA245" s="54"/>
      <c r="BB245" s="54"/>
      <c r="BC245" s="54"/>
      <c r="BD245" s="14"/>
    </row>
    <row r="246" spans="1:56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AP246" s="29"/>
      <c r="AQ246" s="27"/>
      <c r="AR246" s="14"/>
      <c r="AS246" s="14"/>
      <c r="AT246" s="61" t="s">
        <v>671</v>
      </c>
      <c r="AU246" s="54"/>
      <c r="AV246" s="54"/>
      <c r="AW246" s="54"/>
      <c r="AX246" s="54"/>
      <c r="AY246" s="54"/>
      <c r="AZ246" s="54"/>
      <c r="BA246" s="54"/>
      <c r="BB246" s="54"/>
      <c r="BC246" s="54"/>
      <c r="BD246" s="14"/>
    </row>
    <row r="247" spans="1:56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AP247" s="28"/>
      <c r="AQ247" s="26"/>
      <c r="AR247" s="14"/>
      <c r="AS247" s="14"/>
      <c r="AT247" s="61" t="s">
        <v>672</v>
      </c>
      <c r="AU247" s="54"/>
      <c r="AV247" s="54"/>
      <c r="AW247" s="54"/>
      <c r="AX247" s="54"/>
      <c r="AY247" s="54"/>
      <c r="AZ247" s="54"/>
      <c r="BA247" s="54"/>
      <c r="BB247" s="54"/>
      <c r="BC247" s="54"/>
      <c r="BD247" s="14"/>
    </row>
    <row r="248" spans="1:56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AP248" s="29"/>
      <c r="AQ248" s="27"/>
      <c r="AR248" s="14"/>
      <c r="AS248" s="14"/>
      <c r="AT248" s="61" t="s">
        <v>673</v>
      </c>
      <c r="AU248" s="54"/>
      <c r="AV248" s="54"/>
      <c r="AW248" s="54"/>
      <c r="AX248" s="54"/>
      <c r="AY248" s="54"/>
      <c r="AZ248" s="54"/>
      <c r="BA248" s="54"/>
      <c r="BB248" s="54"/>
      <c r="BC248" s="54"/>
      <c r="BD248" s="14"/>
    </row>
    <row r="249" spans="1:56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AP249" s="30"/>
      <c r="AQ249" s="31"/>
      <c r="AR249" s="14"/>
      <c r="AS249" s="14"/>
      <c r="AT249" s="61" t="s">
        <v>674</v>
      </c>
      <c r="AU249" s="54"/>
      <c r="AV249" s="54"/>
      <c r="AW249" s="54"/>
      <c r="AX249" s="54"/>
      <c r="AY249" s="54"/>
      <c r="AZ249" s="54"/>
      <c r="BA249" s="54"/>
      <c r="BB249" s="54"/>
      <c r="BC249" s="54"/>
      <c r="BD249" s="14"/>
    </row>
    <row r="250" spans="1:56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AP250" s="30"/>
      <c r="AQ250" s="31"/>
      <c r="AR250" s="14"/>
      <c r="AS250" s="14"/>
      <c r="AT250" s="61" t="s">
        <v>675</v>
      </c>
      <c r="AU250" s="54"/>
      <c r="AV250" s="54"/>
      <c r="AW250" s="54"/>
      <c r="AX250" s="54"/>
      <c r="AY250" s="54"/>
      <c r="AZ250" s="54"/>
      <c r="BA250" s="54"/>
      <c r="BB250" s="54"/>
      <c r="BC250" s="54"/>
      <c r="BD250" s="14"/>
    </row>
    <row r="251" spans="1:56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AP251" s="30"/>
      <c r="AQ251" s="31"/>
      <c r="AR251" s="14"/>
      <c r="AS251" s="14"/>
      <c r="AT251" s="61" t="s">
        <v>676</v>
      </c>
      <c r="AU251" s="54"/>
      <c r="AV251" s="54"/>
      <c r="AW251" s="54"/>
      <c r="AX251" s="54"/>
      <c r="AY251" s="54"/>
      <c r="AZ251" s="54"/>
      <c r="BA251" s="54"/>
      <c r="BB251" s="54"/>
      <c r="BC251" s="54"/>
      <c r="BD251" s="14"/>
    </row>
    <row r="252" spans="1:56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AP252" s="30"/>
      <c r="AQ252" s="31"/>
      <c r="AR252" s="14"/>
      <c r="AS252" s="14"/>
      <c r="AT252" s="61" t="s">
        <v>677</v>
      </c>
      <c r="AU252" s="54"/>
      <c r="AV252" s="54"/>
      <c r="AW252" s="54"/>
      <c r="AX252" s="54"/>
      <c r="AY252" s="54"/>
      <c r="AZ252" s="54"/>
      <c r="BA252" s="54"/>
      <c r="BB252" s="54"/>
      <c r="BC252" s="54"/>
      <c r="BD252" s="14"/>
    </row>
    <row r="253" spans="1:56" x14ac:dyDescent="0.25">
      <c r="AP253" s="30"/>
      <c r="AQ253" s="31"/>
      <c r="AR253" s="14"/>
      <c r="AS253" s="14"/>
      <c r="AT253" s="61" t="s">
        <v>678</v>
      </c>
      <c r="AU253" s="54"/>
      <c r="AV253" s="54"/>
      <c r="AW253" s="54"/>
      <c r="AX253" s="54"/>
      <c r="AY253" s="54"/>
      <c r="AZ253" s="54"/>
      <c r="BA253" s="54"/>
      <c r="BB253" s="54"/>
      <c r="BC253" s="54"/>
      <c r="BD253" s="14"/>
    </row>
    <row r="254" spans="1:56" x14ac:dyDescent="0.25">
      <c r="AP254" s="30"/>
      <c r="AQ254" s="31"/>
      <c r="AR254" s="14"/>
      <c r="AS254" s="14"/>
      <c r="AT254" s="61" t="s">
        <v>679</v>
      </c>
      <c r="AU254" s="54"/>
      <c r="AV254" s="54"/>
      <c r="AW254" s="54"/>
      <c r="AX254" s="54"/>
      <c r="AY254" s="54"/>
      <c r="AZ254" s="54"/>
      <c r="BA254" s="54"/>
      <c r="BB254" s="54"/>
      <c r="BC254" s="54"/>
      <c r="BD254" s="14"/>
    </row>
    <row r="255" spans="1:56" x14ac:dyDescent="0.25">
      <c r="AP255" s="29"/>
      <c r="AQ255" s="27"/>
      <c r="AR255" s="14"/>
      <c r="AS255" s="14"/>
      <c r="AT255" s="61" t="s">
        <v>680</v>
      </c>
      <c r="AU255" s="54"/>
      <c r="AV255" s="54"/>
      <c r="AW255" s="54"/>
      <c r="AX255" s="54"/>
      <c r="AY255" s="54"/>
      <c r="AZ255" s="54"/>
      <c r="BA255" s="54"/>
      <c r="BB255" s="54"/>
      <c r="BC255" s="54"/>
      <c r="BD255" s="14"/>
    </row>
    <row r="256" spans="1:56" x14ac:dyDescent="0.25">
      <c r="AP256" s="30"/>
      <c r="AQ256" s="31"/>
      <c r="AR256" s="14"/>
      <c r="AS256" s="14"/>
      <c r="AT256" s="61" t="s">
        <v>681</v>
      </c>
      <c r="AU256" s="54"/>
      <c r="AV256" s="54"/>
      <c r="AW256" s="54"/>
      <c r="AX256" s="54"/>
      <c r="AY256" s="54"/>
      <c r="AZ256" s="54"/>
      <c r="BA256" s="54"/>
      <c r="BB256" s="54"/>
      <c r="BC256" s="54"/>
      <c r="BD256" s="14"/>
    </row>
    <row r="257" spans="42:56" x14ac:dyDescent="0.25">
      <c r="AP257" s="30"/>
      <c r="AQ257" s="31"/>
      <c r="AR257" s="14"/>
      <c r="AS257" s="14"/>
      <c r="AT257" s="61" t="s">
        <v>682</v>
      </c>
      <c r="AU257" s="54"/>
      <c r="AV257" s="54"/>
      <c r="AW257" s="54"/>
      <c r="AX257" s="54"/>
      <c r="AY257" s="54"/>
      <c r="AZ257" s="54"/>
      <c r="BA257" s="54"/>
      <c r="BB257" s="54"/>
      <c r="BC257" s="54"/>
      <c r="BD257" s="14"/>
    </row>
    <row r="258" spans="42:56" x14ac:dyDescent="0.25">
      <c r="AP258" s="30"/>
      <c r="AQ258" s="31"/>
      <c r="AR258" s="14"/>
      <c r="AS258" s="14"/>
      <c r="AT258" s="61" t="s">
        <v>683</v>
      </c>
      <c r="AU258" s="54"/>
      <c r="AV258" s="54"/>
      <c r="AW258" s="54"/>
      <c r="AX258" s="54"/>
      <c r="AY258" s="54"/>
      <c r="AZ258" s="54"/>
      <c r="BA258" s="54"/>
      <c r="BB258" s="54"/>
      <c r="BC258" s="54"/>
      <c r="BD258" s="14"/>
    </row>
    <row r="259" spans="42:56" x14ac:dyDescent="0.25">
      <c r="AP259" s="29"/>
      <c r="AQ259" s="27"/>
      <c r="AR259" s="14"/>
      <c r="AS259" s="14"/>
      <c r="AT259" s="61" t="s">
        <v>684</v>
      </c>
      <c r="AU259" s="54"/>
      <c r="AV259" s="54"/>
      <c r="AW259" s="54"/>
      <c r="AX259" s="54"/>
      <c r="AY259" s="54"/>
      <c r="AZ259" s="54"/>
      <c r="BA259" s="54"/>
      <c r="BB259" s="54"/>
      <c r="BC259" s="54"/>
      <c r="BD259" s="14"/>
    </row>
    <row r="260" spans="42:56" x14ac:dyDescent="0.25">
      <c r="AP260" s="30"/>
      <c r="AQ260" s="31"/>
      <c r="AR260" s="14"/>
      <c r="AS260" s="14"/>
      <c r="AT260" s="61" t="s">
        <v>685</v>
      </c>
      <c r="AU260" s="54"/>
      <c r="AV260" s="54"/>
      <c r="AW260" s="54"/>
      <c r="AX260" s="54"/>
      <c r="AY260" s="54"/>
      <c r="AZ260" s="54"/>
      <c r="BA260" s="54"/>
      <c r="BB260" s="54"/>
      <c r="BC260" s="54"/>
      <c r="BD260" s="14"/>
    </row>
    <row r="261" spans="42:56" x14ac:dyDescent="0.25">
      <c r="AP261" s="30"/>
      <c r="AQ261" s="31"/>
      <c r="AR261" s="14"/>
      <c r="AS261" s="14"/>
      <c r="AT261" s="61" t="s">
        <v>686</v>
      </c>
      <c r="AU261" s="54"/>
      <c r="AV261" s="54"/>
      <c r="AW261" s="54"/>
      <c r="AX261" s="54"/>
      <c r="AY261" s="54"/>
      <c r="AZ261" s="54"/>
      <c r="BA261" s="54"/>
      <c r="BB261" s="54"/>
      <c r="BC261" s="54"/>
      <c r="BD261" s="14"/>
    </row>
    <row r="262" spans="42:56" x14ac:dyDescent="0.25">
      <c r="AP262" s="29"/>
      <c r="AQ262" s="27"/>
      <c r="AR262" s="14"/>
      <c r="AS262" s="14"/>
      <c r="AT262" s="61" t="s">
        <v>687</v>
      </c>
      <c r="AU262" s="54"/>
      <c r="AV262" s="54"/>
      <c r="AW262" s="54"/>
      <c r="AX262" s="54"/>
      <c r="AY262" s="54"/>
      <c r="AZ262" s="54"/>
      <c r="BA262" s="54"/>
      <c r="BB262" s="54"/>
      <c r="BC262" s="54"/>
      <c r="BD262" s="14"/>
    </row>
    <row r="263" spans="42:56" x14ac:dyDescent="0.25">
      <c r="AP263" s="30"/>
      <c r="AQ263" s="31"/>
      <c r="AR263" s="14"/>
      <c r="AS263" s="14"/>
      <c r="AT263" s="61" t="s">
        <v>694</v>
      </c>
      <c r="AU263" s="54"/>
      <c r="AV263" s="54"/>
      <c r="AW263" s="54"/>
      <c r="AX263" s="54"/>
      <c r="AY263" s="54"/>
      <c r="AZ263" s="54"/>
      <c r="BA263" s="54"/>
      <c r="BB263" s="54"/>
      <c r="BC263" s="54"/>
      <c r="BD263" s="14"/>
    </row>
    <row r="264" spans="42:56" x14ac:dyDescent="0.25">
      <c r="AP264" s="30"/>
      <c r="AQ264" s="31"/>
      <c r="AR264" s="14"/>
      <c r="AS264" s="14"/>
      <c r="AT264" s="61"/>
      <c r="AU264" s="54"/>
      <c r="AV264" s="54"/>
      <c r="AW264" s="54"/>
      <c r="AX264" s="54"/>
      <c r="AY264" s="54"/>
      <c r="AZ264" s="54"/>
      <c r="BA264" s="54"/>
      <c r="BB264" s="54"/>
      <c r="BC264" s="54"/>
      <c r="BD264" s="14"/>
    </row>
    <row r="265" spans="42:56" x14ac:dyDescent="0.25">
      <c r="AP265" s="29"/>
      <c r="AQ265" s="27"/>
      <c r="AR265" s="14"/>
      <c r="AS265" s="14"/>
      <c r="AT265" s="61"/>
      <c r="AU265" s="54"/>
      <c r="AV265" s="54"/>
      <c r="AW265" s="54"/>
      <c r="AX265" s="54"/>
      <c r="AY265" s="54"/>
      <c r="AZ265" s="54"/>
      <c r="BA265" s="54"/>
      <c r="BB265" s="54"/>
      <c r="BC265" s="54"/>
      <c r="BD265" s="14"/>
    </row>
    <row r="266" spans="42:56" x14ac:dyDescent="0.25">
      <c r="AP266" s="29"/>
      <c r="AQ266" s="27"/>
      <c r="AR266" s="14"/>
      <c r="AS266" s="14"/>
      <c r="AT266" s="61"/>
      <c r="AU266" s="54"/>
      <c r="AV266" s="54"/>
      <c r="AW266" s="54"/>
      <c r="AX266" s="54"/>
      <c r="AY266" s="54"/>
      <c r="AZ266" s="54"/>
      <c r="BA266" s="54"/>
      <c r="BB266" s="54"/>
      <c r="BC266" s="54"/>
      <c r="BD266" s="14"/>
    </row>
    <row r="267" spans="42:56" x14ac:dyDescent="0.25">
      <c r="AP267" s="29"/>
      <c r="AQ267" s="27"/>
      <c r="AR267" s="14"/>
      <c r="AS267" s="14"/>
      <c r="AT267" s="61"/>
      <c r="AU267" s="54"/>
      <c r="AV267" s="54"/>
      <c r="AW267" s="54"/>
      <c r="AX267" s="54"/>
      <c r="AY267" s="54"/>
      <c r="AZ267" s="54"/>
      <c r="BA267" s="54"/>
      <c r="BB267" s="54"/>
      <c r="BC267" s="54"/>
      <c r="BD267" s="14"/>
    </row>
    <row r="268" spans="42:56" x14ac:dyDescent="0.25">
      <c r="AP268" s="29"/>
      <c r="AQ268" s="27"/>
      <c r="AR268" s="14"/>
      <c r="AS268" s="14"/>
      <c r="AT268" s="61"/>
      <c r="AU268" s="54"/>
      <c r="AV268" s="54"/>
      <c r="AW268" s="54"/>
      <c r="AX268" s="54"/>
      <c r="AY268" s="54"/>
      <c r="AZ268" s="54"/>
      <c r="BA268" s="54"/>
      <c r="BB268" s="54"/>
      <c r="BC268" s="54"/>
      <c r="BD268" s="14"/>
    </row>
    <row r="269" spans="42:56" ht="41.25" customHeight="1" x14ac:dyDescent="0.25">
      <c r="AP269" s="32"/>
      <c r="AQ269" s="33"/>
      <c r="AR269" s="14"/>
      <c r="AS269" s="14"/>
      <c r="AT269" s="61"/>
      <c r="AU269" s="54"/>
      <c r="AV269" s="54"/>
      <c r="AW269" s="54"/>
      <c r="AX269" s="54"/>
      <c r="AY269" s="54"/>
      <c r="AZ269" s="54"/>
      <c r="BA269" s="54"/>
      <c r="BB269" s="54"/>
      <c r="BC269" s="54"/>
      <c r="BD269" s="14"/>
    </row>
    <row r="270" spans="42:56" x14ac:dyDescent="0.25">
      <c r="AP270" s="32"/>
      <c r="AQ270" s="33"/>
      <c r="AR270" s="14"/>
      <c r="AS270" s="14"/>
      <c r="AT270" s="61"/>
      <c r="AU270" s="54"/>
      <c r="AV270" s="54"/>
      <c r="AW270" s="54"/>
      <c r="AX270" s="54"/>
      <c r="AY270" s="54"/>
      <c r="AZ270" s="54"/>
      <c r="BA270" s="54"/>
      <c r="BB270" s="54"/>
      <c r="BC270" s="54"/>
      <c r="BD270" s="14"/>
    </row>
    <row r="271" spans="42:56" x14ac:dyDescent="0.25">
      <c r="AP271" s="32"/>
      <c r="AQ271" s="33"/>
      <c r="AR271" s="14"/>
      <c r="AS271" s="14"/>
      <c r="AT271" s="61"/>
      <c r="AU271" s="54"/>
      <c r="AV271" s="54"/>
      <c r="AW271" s="54"/>
      <c r="AX271" s="54"/>
      <c r="AY271" s="54"/>
      <c r="AZ271" s="54"/>
      <c r="BA271" s="54"/>
      <c r="BB271" s="54"/>
      <c r="BC271" s="54"/>
      <c r="BD271" s="14"/>
    </row>
    <row r="273" ht="63.75" customHeight="1" x14ac:dyDescent="0.25"/>
    <row r="280" ht="42" customHeight="1" x14ac:dyDescent="0.25"/>
    <row r="303" ht="87" customHeight="1" x14ac:dyDescent="0.25"/>
  </sheetData>
  <sheetProtection sheet="1" objects="1" scenarios="1" formatCells="0" formatColumns="0" formatRows="0" insertRows="0" deleteRows="0"/>
  <dataConsolidate/>
  <mergeCells count="309">
    <mergeCell ref="A1:N1"/>
    <mergeCell ref="AP1:AQ1"/>
    <mergeCell ref="A2:N2"/>
    <mergeCell ref="A4:C4"/>
    <mergeCell ref="D4:J4"/>
    <mergeCell ref="A5:C5"/>
    <mergeCell ref="D5:J5"/>
    <mergeCell ref="A9:C9"/>
    <mergeCell ref="D9:N9"/>
    <mergeCell ref="A10:C10"/>
    <mergeCell ref="D10:N10"/>
    <mergeCell ref="A11:C11"/>
    <mergeCell ref="D11:N11"/>
    <mergeCell ref="A6:C6"/>
    <mergeCell ref="D6:J6"/>
    <mergeCell ref="A7:C7"/>
    <mergeCell ref="D7:N7"/>
    <mergeCell ref="A8:C8"/>
    <mergeCell ref="D8:N8"/>
    <mergeCell ref="A16:A18"/>
    <mergeCell ref="B16:D18"/>
    <mergeCell ref="E16:G16"/>
    <mergeCell ref="L16:N16"/>
    <mergeCell ref="E17:G17"/>
    <mergeCell ref="L17:N17"/>
    <mergeCell ref="E18:G18"/>
    <mergeCell ref="L18:N18"/>
    <mergeCell ref="A12:C12"/>
    <mergeCell ref="D12:N12"/>
    <mergeCell ref="A14:A15"/>
    <mergeCell ref="B14:D15"/>
    <mergeCell ref="E14:N14"/>
    <mergeCell ref="E15:G15"/>
    <mergeCell ref="L15:N15"/>
    <mergeCell ref="A20:A21"/>
    <mergeCell ref="B20:D21"/>
    <mergeCell ref="E20:N20"/>
    <mergeCell ref="E21:G21"/>
    <mergeCell ref="L21:N21"/>
    <mergeCell ref="A22:A24"/>
    <mergeCell ref="B22:D24"/>
    <mergeCell ref="E22:G22"/>
    <mergeCell ref="L22:N22"/>
    <mergeCell ref="E23:G23"/>
    <mergeCell ref="A28:A30"/>
    <mergeCell ref="B28:D30"/>
    <mergeCell ref="E28:G28"/>
    <mergeCell ref="L28:N28"/>
    <mergeCell ref="E29:G29"/>
    <mergeCell ref="L29:N29"/>
    <mergeCell ref="E30:G30"/>
    <mergeCell ref="L30:N30"/>
    <mergeCell ref="L23:N23"/>
    <mergeCell ref="E24:G24"/>
    <mergeCell ref="L24:N24"/>
    <mergeCell ref="A26:A27"/>
    <mergeCell ref="B26:D27"/>
    <mergeCell ref="E26:N26"/>
    <mergeCell ref="E27:G27"/>
    <mergeCell ref="L27:N27"/>
    <mergeCell ref="P31:V43"/>
    <mergeCell ref="A32:A33"/>
    <mergeCell ref="B32:D33"/>
    <mergeCell ref="E32:N32"/>
    <mergeCell ref="E33:G33"/>
    <mergeCell ref="L33:N33"/>
    <mergeCell ref="A34:A36"/>
    <mergeCell ref="B34:D36"/>
    <mergeCell ref="E34:G34"/>
    <mergeCell ref="L34:N34"/>
    <mergeCell ref="A40:A42"/>
    <mergeCell ref="B40:D42"/>
    <mergeCell ref="E40:G40"/>
    <mergeCell ref="L40:N40"/>
    <mergeCell ref="E41:G41"/>
    <mergeCell ref="L41:N41"/>
    <mergeCell ref="E42:G42"/>
    <mergeCell ref="L42:N42"/>
    <mergeCell ref="E35:G35"/>
    <mergeCell ref="L35:N35"/>
    <mergeCell ref="E36:G36"/>
    <mergeCell ref="L36:N36"/>
    <mergeCell ref="A38:A39"/>
    <mergeCell ref="B38:D39"/>
    <mergeCell ref="E38:N38"/>
    <mergeCell ref="E39:G39"/>
    <mergeCell ref="L39:N39"/>
    <mergeCell ref="K44:L44"/>
    <mergeCell ref="M44:N44"/>
    <mergeCell ref="C46:D46"/>
    <mergeCell ref="C47:D47"/>
    <mergeCell ref="C48:D48"/>
    <mergeCell ref="C49:D49"/>
    <mergeCell ref="A44:A45"/>
    <mergeCell ref="B44:B45"/>
    <mergeCell ref="C44:D45"/>
    <mergeCell ref="E44:F44"/>
    <mergeCell ref="G44:H44"/>
    <mergeCell ref="I44:J44"/>
    <mergeCell ref="C59:D59"/>
    <mergeCell ref="C60:D60"/>
    <mergeCell ref="C61:D61"/>
    <mergeCell ref="C62:D62"/>
    <mergeCell ref="C63:D63"/>
    <mergeCell ref="C64:D64"/>
    <mergeCell ref="C50:D50"/>
    <mergeCell ref="C51:D51"/>
    <mergeCell ref="P51:W183"/>
    <mergeCell ref="C52:D52"/>
    <mergeCell ref="C53:D53"/>
    <mergeCell ref="C54:D54"/>
    <mergeCell ref="C55:D55"/>
    <mergeCell ref="C56:D56"/>
    <mergeCell ref="C57:D57"/>
    <mergeCell ref="C58:D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43:D143"/>
    <mergeCell ref="C144:D144"/>
    <mergeCell ref="C145:D145"/>
    <mergeCell ref="C146:D146"/>
    <mergeCell ref="C147:D147"/>
    <mergeCell ref="C148:D148"/>
    <mergeCell ref="C137:D137"/>
    <mergeCell ref="C138:D138"/>
    <mergeCell ref="C139:D139"/>
    <mergeCell ref="C140:D140"/>
    <mergeCell ref="C141:D141"/>
    <mergeCell ref="C142:D142"/>
    <mergeCell ref="C155:D155"/>
    <mergeCell ref="C156:D156"/>
    <mergeCell ref="C157:D157"/>
    <mergeCell ref="C158:D158"/>
    <mergeCell ref="C159:D159"/>
    <mergeCell ref="C160:D160"/>
    <mergeCell ref="C149:D149"/>
    <mergeCell ref="C150:D150"/>
    <mergeCell ref="C151:D151"/>
    <mergeCell ref="C152:D152"/>
    <mergeCell ref="C153:D153"/>
    <mergeCell ref="C154:D154"/>
    <mergeCell ref="C167:D167"/>
    <mergeCell ref="C168:D168"/>
    <mergeCell ref="C169:D169"/>
    <mergeCell ref="C170:D170"/>
    <mergeCell ref="C171:D171"/>
    <mergeCell ref="C172:D172"/>
    <mergeCell ref="C161:D161"/>
    <mergeCell ref="C162:D162"/>
    <mergeCell ref="C163:D163"/>
    <mergeCell ref="C164:D164"/>
    <mergeCell ref="C165:D165"/>
    <mergeCell ref="C166:D166"/>
    <mergeCell ref="C179:D179"/>
    <mergeCell ref="C180:D180"/>
    <mergeCell ref="C181:D181"/>
    <mergeCell ref="C182:D182"/>
    <mergeCell ref="A183:B183"/>
    <mergeCell ref="C183:D183"/>
    <mergeCell ref="C173:D173"/>
    <mergeCell ref="C174:D174"/>
    <mergeCell ref="C175:D175"/>
    <mergeCell ref="C176:D176"/>
    <mergeCell ref="C177:D177"/>
    <mergeCell ref="C178:D178"/>
    <mergeCell ref="B186:D186"/>
    <mergeCell ref="E186:F186"/>
    <mergeCell ref="G186:H186"/>
    <mergeCell ref="I186:J186"/>
    <mergeCell ref="K186:L186"/>
    <mergeCell ref="M186:N186"/>
    <mergeCell ref="B185:D185"/>
    <mergeCell ref="E185:F185"/>
    <mergeCell ref="G185:H185"/>
    <mergeCell ref="I185:J185"/>
    <mergeCell ref="K185:L185"/>
    <mergeCell ref="M185:N185"/>
    <mergeCell ref="B188:D188"/>
    <mergeCell ref="E188:F188"/>
    <mergeCell ref="G188:H188"/>
    <mergeCell ref="I188:J188"/>
    <mergeCell ref="K188:L188"/>
    <mergeCell ref="M188:N188"/>
    <mergeCell ref="B187:D187"/>
    <mergeCell ref="E187:F187"/>
    <mergeCell ref="G187:H187"/>
    <mergeCell ref="I187:J187"/>
    <mergeCell ref="K187:L187"/>
    <mergeCell ref="M187:N187"/>
    <mergeCell ref="B190:D190"/>
    <mergeCell ref="E190:F190"/>
    <mergeCell ref="G190:H190"/>
    <mergeCell ref="I190:J190"/>
    <mergeCell ref="K190:L190"/>
    <mergeCell ref="M190:N190"/>
    <mergeCell ref="B189:D189"/>
    <mergeCell ref="E189:F189"/>
    <mergeCell ref="G189:H189"/>
    <mergeCell ref="I189:J189"/>
    <mergeCell ref="K189:L189"/>
    <mergeCell ref="M189:N189"/>
    <mergeCell ref="B192:D192"/>
    <mergeCell ref="E192:F192"/>
    <mergeCell ref="G192:H192"/>
    <mergeCell ref="I192:J192"/>
    <mergeCell ref="K192:L192"/>
    <mergeCell ref="M192:N192"/>
    <mergeCell ref="B191:D191"/>
    <mergeCell ref="E191:F191"/>
    <mergeCell ref="G191:H191"/>
    <mergeCell ref="I191:J191"/>
    <mergeCell ref="K191:L191"/>
    <mergeCell ref="M191:N191"/>
    <mergeCell ref="B194:D194"/>
    <mergeCell ref="E194:F194"/>
    <mergeCell ref="G194:H194"/>
    <mergeCell ref="I194:J194"/>
    <mergeCell ref="K194:L194"/>
    <mergeCell ref="M194:N194"/>
    <mergeCell ref="B193:D193"/>
    <mergeCell ref="E193:F193"/>
    <mergeCell ref="G193:H193"/>
    <mergeCell ref="I193:J193"/>
    <mergeCell ref="K193:L193"/>
    <mergeCell ref="M193:N193"/>
    <mergeCell ref="M196:N196"/>
    <mergeCell ref="Q197:AA200"/>
    <mergeCell ref="A196:B196"/>
    <mergeCell ref="C196:D196"/>
    <mergeCell ref="E196:F196"/>
    <mergeCell ref="G196:H196"/>
    <mergeCell ref="I196:J196"/>
    <mergeCell ref="K196:L196"/>
    <mergeCell ref="B195:D195"/>
    <mergeCell ref="E195:F195"/>
    <mergeCell ref="G195:H195"/>
    <mergeCell ref="I195:J195"/>
    <mergeCell ref="K195:L195"/>
    <mergeCell ref="M195:N195"/>
  </mergeCells>
  <dataValidations count="12">
    <dataValidation type="list" errorStyle="information" allowBlank="1" showInputMessage="1" showErrorMessage="1" errorTitle="Обавештење" error="Након самостално унетог индикатора, кликните на ОК" sqref="E40:E42">
      <formula1>INDIRECT($W$8)</formula1>
    </dataValidation>
    <dataValidation type="list" errorStyle="information" allowBlank="1" showInputMessage="1" showErrorMessage="1" errorTitle="Обавештење" error="Након самостално унетог индикатора, кликните на ОК" sqref="E34:E36">
      <formula1>INDIRECT($W$7)</formula1>
    </dataValidation>
    <dataValidation type="list" errorStyle="information" allowBlank="1" showInputMessage="1" showErrorMessage="1" errorTitle="Обавештење" error="Након самостално унетог индикатора, кликните на ОК" sqref="E28:E30">
      <formula1>INDIRECT($W$6)</formula1>
    </dataValidation>
    <dataValidation type="list" errorStyle="information" allowBlank="1" showInputMessage="1" showErrorMessage="1" errorTitle="Обавештење" error="Након самостално унетог индикатора, кликните на ОК" sqref="E22:E24">
      <formula1>INDIRECT($W$5)</formula1>
    </dataValidation>
    <dataValidation type="list" errorStyle="information" allowBlank="1" showInputMessage="1" showErrorMessage="1" errorTitle="Обавештење" error="Након самостално унетог индикатора, кликните на ОК" sqref="E16:E18">
      <formula1>INDIRECT($W$4)</formula1>
    </dataValidation>
    <dataValidation type="list" errorStyle="information" allowBlank="1" showInputMessage="1" showErrorMessage="1" errorTitle="Информација" error="Након самостално унетог циља, кликните на ОК" sqref="B16:D18 B40:D42 B34:D36 B28:D30 B22:D24">
      <formula1>INDIRECT($W$3)</formula1>
    </dataValidation>
    <dataValidation type="list" allowBlank="1" showInputMessage="1" showErrorMessage="1" sqref="D6:K6">
      <formula1>funkcija</formula1>
    </dataValidation>
    <dataValidation type="list" allowBlank="1" showInputMessage="1" showErrorMessage="1" sqref="D5:K5">
      <formula1>INDIRECT($D$4)</formula1>
    </dataValidation>
    <dataValidation type="list" allowBlank="1" showInputMessage="1" showErrorMessage="1" sqref="B46:B182">
      <formula1>конто</formula1>
    </dataValidation>
    <dataValidation allowBlank="1" showErrorMessage="1" sqref="D4"/>
    <dataValidation type="list" allowBlank="1" showInputMessage="1" showErrorMessage="1" sqref="S46:S47">
      <formula1>$X$44:$X$44</formula1>
    </dataValidation>
    <dataValidation type="list" allowBlank="1" showInputMessage="1" showErrorMessage="1" sqref="B186:B195">
      <formula1>Извори_финансирања</formula1>
    </dataValidation>
  </dataValidations>
  <hyperlinks>
    <hyperlink ref="X57" r:id="rId1"/>
  </hyperlinks>
  <pageMargins left="0.39370078740157483" right="0.19685039370078741" top="0.35433070866141736" bottom="0.35433070866141736" header="0.31496062992125984" footer="0.31496062992125984"/>
  <pageSetup paperSize="9" scale="85" orientation="landscape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V1705"/>
  <sheetViews>
    <sheetView topLeftCell="DE10" workbookViewId="0">
      <selection activeCell="DE9" sqref="A1:XFD9"/>
    </sheetView>
  </sheetViews>
  <sheetFormatPr defaultRowHeight="15" x14ac:dyDescent="0.25"/>
  <cols>
    <col min="1" max="1" width="35" style="66" hidden="1" customWidth="1"/>
    <col min="2" max="17" width="36.7109375" style="66" hidden="1" customWidth="1"/>
    <col min="18" max="18" width="55.28515625" style="66" hidden="1" customWidth="1"/>
    <col min="19" max="19" width="11.5703125" style="66" hidden="1" customWidth="1"/>
    <col min="20" max="42" width="36.7109375" style="66" hidden="1" customWidth="1"/>
    <col min="43" max="50" width="9.140625" style="66" hidden="1" customWidth="1"/>
    <col min="51" max="51" width="41.5703125" style="66" hidden="1" customWidth="1"/>
    <col min="52" max="57" width="9.140625" style="66" hidden="1" customWidth="1"/>
    <col min="58" max="58" width="18.85546875" style="66" hidden="1" customWidth="1"/>
    <col min="59" max="70" width="9.140625" style="66" hidden="1" customWidth="1"/>
    <col min="71" max="71" width="46.42578125" style="66" hidden="1" customWidth="1"/>
    <col min="72" max="73" width="9.140625" style="66" hidden="1" customWidth="1"/>
    <col min="74" max="74" width="46" style="66" hidden="1" customWidth="1"/>
    <col min="75" max="77" width="9.140625" style="66" hidden="1" customWidth="1"/>
    <col min="78" max="78" width="35.5703125" style="66" hidden="1" customWidth="1"/>
    <col min="79" max="84" width="9.140625" style="66" hidden="1" customWidth="1"/>
    <col min="85" max="85" width="46" style="66" hidden="1" customWidth="1"/>
    <col min="86" max="89" width="9.140625" style="66" hidden="1" customWidth="1"/>
    <col min="90" max="90" width="46.42578125" style="66" hidden="1" customWidth="1"/>
    <col min="91" max="92" width="9.140625" style="66" hidden="1" customWidth="1"/>
    <col min="93" max="93" width="34.42578125" style="66" hidden="1" customWidth="1"/>
    <col min="94" max="98" width="9.140625" style="66" hidden="1" customWidth="1"/>
    <col min="99" max="99" width="46" style="66" hidden="1" customWidth="1"/>
    <col min="100" max="108" width="9.140625" style="66" hidden="1" customWidth="1"/>
    <col min="109" max="16384" width="9.140625" style="66"/>
  </cols>
  <sheetData>
    <row r="1" spans="1:126" ht="18.75" hidden="1" x14ac:dyDescent="0.3">
      <c r="A1" s="63" t="s">
        <v>725</v>
      </c>
      <c r="B1" s="63" t="s">
        <v>756</v>
      </c>
      <c r="C1" s="63" t="s">
        <v>721</v>
      </c>
      <c r="D1" s="65"/>
      <c r="E1" s="64"/>
      <c r="F1" s="64"/>
      <c r="G1" s="64"/>
      <c r="H1" s="64"/>
      <c r="I1" s="64"/>
      <c r="J1" s="64"/>
      <c r="K1" s="64"/>
      <c r="L1" s="64"/>
      <c r="M1" s="65"/>
      <c r="N1" s="65"/>
      <c r="O1" s="65"/>
      <c r="P1" s="65"/>
      <c r="Q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BC1" s="65"/>
      <c r="BD1" s="65"/>
      <c r="BE1" s="498" t="s">
        <v>1623</v>
      </c>
      <c r="BF1" s="498"/>
      <c r="BG1" s="498"/>
      <c r="BH1" s="498"/>
      <c r="BI1" s="498"/>
      <c r="BJ1" s="65"/>
      <c r="BK1" s="65"/>
      <c r="BL1" s="65"/>
      <c r="BM1" s="65"/>
      <c r="BN1" s="65"/>
      <c r="BO1" s="65"/>
      <c r="BP1" s="65"/>
      <c r="BQ1" s="65"/>
      <c r="BR1" s="501" t="s">
        <v>209</v>
      </c>
      <c r="BS1" s="501"/>
      <c r="BU1" s="498" t="s">
        <v>210</v>
      </c>
      <c r="BV1" s="498"/>
      <c r="BW1" s="498"/>
      <c r="BY1" s="498" t="s">
        <v>1622</v>
      </c>
      <c r="BZ1" s="498"/>
      <c r="CA1" s="498"/>
      <c r="CK1" s="67" t="s">
        <v>289</v>
      </c>
      <c r="CL1" s="68" t="s">
        <v>850</v>
      </c>
      <c r="CO1" s="66" t="str">
        <f t="shared" ref="CO1:CO11" si="0">CK1&amp;" - "&amp;CL1</f>
        <v>000 - СОЦИЈАЛНА ЗАШТИТА</v>
      </c>
      <c r="CT1" s="498" t="s">
        <v>210</v>
      </c>
      <c r="CU1" s="498"/>
      <c r="CV1" s="498"/>
    </row>
    <row r="2" spans="1:126" ht="30" hidden="1" x14ac:dyDescent="0.25">
      <c r="A2" s="70" t="s">
        <v>217</v>
      </c>
      <c r="B2" s="71" t="s">
        <v>739</v>
      </c>
      <c r="C2" s="65" t="s">
        <v>742</v>
      </c>
      <c r="D2" s="65"/>
      <c r="E2" s="69"/>
      <c r="F2" s="69"/>
      <c r="G2" s="69"/>
      <c r="H2" s="69"/>
      <c r="I2" s="69"/>
      <c r="J2" s="69"/>
      <c r="K2" s="69"/>
      <c r="L2" s="69"/>
      <c r="M2" s="65"/>
      <c r="N2" s="65"/>
      <c r="O2" s="65"/>
      <c r="P2" s="65"/>
      <c r="Q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BC2" s="65"/>
      <c r="BD2" s="65"/>
      <c r="BE2" s="176">
        <v>400000</v>
      </c>
      <c r="BF2" t="s">
        <v>448</v>
      </c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73">
        <v>0</v>
      </c>
      <c r="BS2" s="68" t="s">
        <v>850</v>
      </c>
      <c r="BU2" s="74" t="s">
        <v>849</v>
      </c>
      <c r="BV2" s="75" t="s">
        <v>117</v>
      </c>
      <c r="BW2" s="74" t="s">
        <v>849</v>
      </c>
      <c r="BY2" s="76">
        <v>411</v>
      </c>
      <c r="BZ2" s="77" t="s">
        <v>132</v>
      </c>
      <c r="CA2" s="76">
        <v>411</v>
      </c>
      <c r="CK2" s="78" t="s">
        <v>290</v>
      </c>
      <c r="CL2" s="79" t="s">
        <v>851</v>
      </c>
      <c r="CO2" s="66" t="str">
        <f t="shared" si="0"/>
        <v>010 - Болест и инвалидност</v>
      </c>
      <c r="CT2" s="74" t="s">
        <v>849</v>
      </c>
      <c r="CU2" s="75" t="s">
        <v>117</v>
      </c>
      <c r="CV2" s="74"/>
      <c r="CX2" s="66" t="str">
        <f>CT2&amp;" - "&amp;CU2</f>
        <v>01 - Приходи из буџета</v>
      </c>
    </row>
    <row r="3" spans="1:126" ht="30" hidden="1" customHeight="1" x14ac:dyDescent="0.25">
      <c r="A3" s="70" t="s">
        <v>218</v>
      </c>
      <c r="B3" s="71" t="s">
        <v>760</v>
      </c>
      <c r="C3" s="65" t="s">
        <v>743</v>
      </c>
      <c r="D3" s="65"/>
      <c r="E3" s="69"/>
      <c r="F3" s="69"/>
      <c r="G3" s="69"/>
      <c r="H3" s="69"/>
      <c r="I3" s="69"/>
      <c r="J3" s="69"/>
      <c r="K3" s="69"/>
      <c r="L3" s="69"/>
      <c r="M3" s="65"/>
      <c r="N3" s="65"/>
      <c r="O3" s="65"/>
      <c r="P3" s="65"/>
      <c r="Q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BC3" s="65"/>
      <c r="BD3" s="65"/>
      <c r="BE3" s="176">
        <v>410000</v>
      </c>
      <c r="BF3" t="s">
        <v>449</v>
      </c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80">
        <v>10</v>
      </c>
      <c r="BS3" s="79" t="s">
        <v>851</v>
      </c>
      <c r="BU3" s="74" t="s">
        <v>105</v>
      </c>
      <c r="BV3" s="75" t="s">
        <v>118</v>
      </c>
      <c r="BW3" s="74" t="s">
        <v>105</v>
      </c>
      <c r="BY3" s="76">
        <v>412</v>
      </c>
      <c r="BZ3" s="81" t="s">
        <v>133</v>
      </c>
      <c r="CA3" s="76">
        <v>412</v>
      </c>
      <c r="CK3" s="78" t="s">
        <v>291</v>
      </c>
      <c r="CL3" s="79" t="s">
        <v>852</v>
      </c>
      <c r="CO3" s="66" t="str">
        <f t="shared" si="0"/>
        <v>020 - Старост</v>
      </c>
      <c r="CT3" s="74" t="s">
        <v>105</v>
      </c>
      <c r="CU3" s="75" t="s">
        <v>118</v>
      </c>
      <c r="CV3" s="74"/>
      <c r="CX3" s="66" t="str">
        <f t="shared" ref="CX3:CX11" si="1">CT3&amp;" - "&amp;CU3</f>
        <v>02 - Трансфери између корисника на истом нивоу</v>
      </c>
    </row>
    <row r="4" spans="1:126" ht="15" hidden="1" customHeight="1" x14ac:dyDescent="0.25">
      <c r="A4" s="70" t="s">
        <v>219</v>
      </c>
      <c r="B4" s="71" t="s">
        <v>740</v>
      </c>
      <c r="C4" s="65" t="s">
        <v>744</v>
      </c>
      <c r="D4" s="65"/>
      <c r="E4" s="65"/>
      <c r="F4" s="65"/>
      <c r="G4" s="65"/>
      <c r="H4" s="82"/>
      <c r="I4" s="65"/>
      <c r="J4" s="65"/>
      <c r="K4" s="65"/>
      <c r="L4" s="65"/>
      <c r="M4" s="65"/>
      <c r="N4" s="65"/>
      <c r="O4" s="65"/>
      <c r="P4" s="65"/>
      <c r="Q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BC4" s="65"/>
      <c r="BD4" s="65"/>
      <c r="BE4" s="176">
        <v>411000</v>
      </c>
      <c r="BF4" t="s">
        <v>450</v>
      </c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80">
        <v>20</v>
      </c>
      <c r="BS4" s="79" t="s">
        <v>852</v>
      </c>
      <c r="BU4" s="74" t="s">
        <v>99</v>
      </c>
      <c r="BV4" s="75" t="s">
        <v>119</v>
      </c>
      <c r="BW4" s="74" t="s">
        <v>99</v>
      </c>
      <c r="BY4" s="76">
        <v>413</v>
      </c>
      <c r="BZ4" s="77" t="s">
        <v>134</v>
      </c>
      <c r="CA4" s="76">
        <v>413</v>
      </c>
      <c r="CK4" s="78" t="s">
        <v>292</v>
      </c>
      <c r="CL4" s="79" t="s">
        <v>853</v>
      </c>
      <c r="CO4" s="66" t="str">
        <f t="shared" si="0"/>
        <v>030 - Корисници породичне пензије</v>
      </c>
      <c r="CT4" s="74" t="s">
        <v>99</v>
      </c>
      <c r="CU4" s="75" t="s">
        <v>119</v>
      </c>
      <c r="CV4" s="74"/>
      <c r="CX4" s="66" t="str">
        <f t="shared" si="1"/>
        <v>03 - Социјални доприноси</v>
      </c>
    </row>
    <row r="5" spans="1:126" ht="15" hidden="1" customHeight="1" x14ac:dyDescent="0.25">
      <c r="A5" s="70" t="s">
        <v>220</v>
      </c>
      <c r="B5" s="71" t="s">
        <v>741</v>
      </c>
      <c r="C5" s="65" t="s">
        <v>745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BC5" s="65"/>
      <c r="BD5" s="65"/>
      <c r="BE5" s="176">
        <v>411100</v>
      </c>
      <c r="BF5" t="s">
        <v>451</v>
      </c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80">
        <v>30</v>
      </c>
      <c r="BS5" s="79" t="s">
        <v>853</v>
      </c>
      <c r="BU5" s="74" t="s">
        <v>106</v>
      </c>
      <c r="BV5" s="75" t="s">
        <v>120</v>
      </c>
      <c r="BW5" s="74" t="s">
        <v>106</v>
      </c>
      <c r="BY5" s="76">
        <v>414</v>
      </c>
      <c r="BZ5" s="77" t="s">
        <v>135</v>
      </c>
      <c r="CA5" s="76">
        <v>414</v>
      </c>
      <c r="CK5" s="78" t="s">
        <v>293</v>
      </c>
      <c r="CL5" s="79" t="s">
        <v>854</v>
      </c>
      <c r="CO5" s="66" t="str">
        <f t="shared" si="0"/>
        <v>040 - Породица и деца</v>
      </c>
      <c r="CT5" s="74" t="s">
        <v>106</v>
      </c>
      <c r="CU5" s="75" t="s">
        <v>120</v>
      </c>
      <c r="CV5" s="74"/>
      <c r="CX5" s="66" t="str">
        <f t="shared" si="1"/>
        <v>04 - Сопствени приходи буџетских корисника</v>
      </c>
    </row>
    <row r="6" spans="1:126" ht="15" hidden="1" customHeight="1" x14ac:dyDescent="0.25">
      <c r="A6" s="70" t="s">
        <v>221</v>
      </c>
      <c r="B6" s="71" t="s">
        <v>728</v>
      </c>
      <c r="C6" s="65" t="s">
        <v>746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BC6" s="65"/>
      <c r="BD6" s="65"/>
      <c r="BE6" s="176">
        <v>411110</v>
      </c>
      <c r="BF6" t="s">
        <v>451</v>
      </c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80">
        <v>40</v>
      </c>
      <c r="BS6" s="79" t="s">
        <v>854</v>
      </c>
      <c r="BU6" s="74" t="s">
        <v>100</v>
      </c>
      <c r="BV6" s="75" t="s">
        <v>121</v>
      </c>
      <c r="BW6" s="74" t="s">
        <v>100</v>
      </c>
      <c r="BY6" s="76">
        <v>415</v>
      </c>
      <c r="BZ6" s="77" t="s">
        <v>161</v>
      </c>
      <c r="CA6" s="76">
        <v>415</v>
      </c>
      <c r="CK6" s="78" t="s">
        <v>294</v>
      </c>
      <c r="CL6" s="79" t="s">
        <v>855</v>
      </c>
      <c r="CO6" s="66" t="str">
        <f t="shared" si="0"/>
        <v>050 - Незапосленост</v>
      </c>
      <c r="CT6" s="74" t="s">
        <v>100</v>
      </c>
      <c r="CU6" s="75" t="s">
        <v>121</v>
      </c>
      <c r="CV6" s="74"/>
      <c r="CX6" s="66" t="str">
        <f t="shared" si="1"/>
        <v>05 - Донације од иностраних земаља</v>
      </c>
    </row>
    <row r="7" spans="1:126" ht="30" hidden="1" customHeight="1" x14ac:dyDescent="0.25">
      <c r="A7" s="70" t="s">
        <v>230</v>
      </c>
      <c r="B7" s="71" t="s">
        <v>737</v>
      </c>
      <c r="C7" s="65" t="s">
        <v>747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BC7" s="65"/>
      <c r="BD7" s="65"/>
      <c r="BE7" s="176">
        <v>411111</v>
      </c>
      <c r="BF7" t="s">
        <v>452</v>
      </c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80">
        <v>50</v>
      </c>
      <c r="BS7" s="79" t="s">
        <v>855</v>
      </c>
      <c r="BU7" s="74" t="s">
        <v>107</v>
      </c>
      <c r="BV7" s="75" t="s">
        <v>122</v>
      </c>
      <c r="BW7" s="74" t="s">
        <v>107</v>
      </c>
      <c r="BY7" s="76">
        <v>416</v>
      </c>
      <c r="BZ7" s="77" t="s">
        <v>162</v>
      </c>
      <c r="CA7" s="76">
        <v>416</v>
      </c>
      <c r="CK7" s="78" t="s">
        <v>295</v>
      </c>
      <c r="CL7" s="79" t="s">
        <v>856</v>
      </c>
      <c r="CO7" s="66" t="str">
        <f t="shared" si="0"/>
        <v>060 - Становање</v>
      </c>
      <c r="CT7" s="74" t="s">
        <v>107</v>
      </c>
      <c r="CU7" s="75" t="s">
        <v>122</v>
      </c>
      <c r="CV7" s="74"/>
      <c r="CX7" s="66" t="str">
        <f t="shared" si="1"/>
        <v>06 - Донације од међународних организација</v>
      </c>
    </row>
    <row r="8" spans="1:126" ht="15" hidden="1" customHeight="1" x14ac:dyDescent="0.25">
      <c r="A8" s="70" t="s">
        <v>222</v>
      </c>
      <c r="B8" s="71" t="s">
        <v>729</v>
      </c>
      <c r="C8" s="65" t="s">
        <v>748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BC8" s="65"/>
      <c r="BD8" s="65"/>
      <c r="BE8" s="176">
        <v>411112</v>
      </c>
      <c r="BF8" t="s">
        <v>1072</v>
      </c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80">
        <v>60</v>
      </c>
      <c r="BS8" s="79" t="s">
        <v>856</v>
      </c>
      <c r="BU8" s="74" t="s">
        <v>101</v>
      </c>
      <c r="BV8" s="75" t="s">
        <v>123</v>
      </c>
      <c r="BW8" s="74" t="s">
        <v>101</v>
      </c>
      <c r="BY8" s="76">
        <v>417</v>
      </c>
      <c r="BZ8" s="77" t="s">
        <v>163</v>
      </c>
      <c r="CA8" s="76">
        <v>417</v>
      </c>
      <c r="CK8" s="78" t="s">
        <v>296</v>
      </c>
      <c r="CL8" s="79" t="s">
        <v>36</v>
      </c>
      <c r="CO8" s="66" t="str">
        <f t="shared" si="0"/>
        <v>070 - Социјална помоћ угроженом становништву, некласификована на другом месту</v>
      </c>
      <c r="CT8" s="74" t="s">
        <v>101</v>
      </c>
      <c r="CU8" s="75" t="s">
        <v>2672</v>
      </c>
      <c r="CV8" s="74"/>
      <c r="CX8" s="66" t="str">
        <f t="shared" si="1"/>
        <v>07 - Трансфери од осталих нивоа власти</v>
      </c>
    </row>
    <row r="9" spans="1:126" ht="15" hidden="1" customHeight="1" x14ac:dyDescent="0.25">
      <c r="A9" s="70" t="s">
        <v>223</v>
      </c>
      <c r="B9" s="71" t="s">
        <v>730</v>
      </c>
      <c r="C9" s="65" t="s">
        <v>749</v>
      </c>
      <c r="D9" s="65"/>
      <c r="E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BC9" s="65"/>
      <c r="BD9" s="65"/>
      <c r="BE9" s="176">
        <v>411113</v>
      </c>
      <c r="BF9" t="s">
        <v>1073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80">
        <v>70</v>
      </c>
      <c r="BS9" s="79" t="s">
        <v>36</v>
      </c>
      <c r="BU9" s="74" t="s">
        <v>108</v>
      </c>
      <c r="BV9" s="75" t="s">
        <v>124</v>
      </c>
      <c r="BW9" s="74" t="s">
        <v>108</v>
      </c>
      <c r="BY9" s="76">
        <v>418</v>
      </c>
      <c r="BZ9" s="77" t="s">
        <v>136</v>
      </c>
      <c r="CA9" s="76">
        <v>418</v>
      </c>
      <c r="CK9" s="78" t="s">
        <v>297</v>
      </c>
      <c r="CL9" s="79" t="s">
        <v>37</v>
      </c>
      <c r="CO9" s="66" t="str">
        <f t="shared" si="0"/>
        <v>080 - Социјална заштита -  истраживање и развој</v>
      </c>
      <c r="CT9" s="74" t="s">
        <v>108</v>
      </c>
      <c r="CU9" s="75" t="s">
        <v>2673</v>
      </c>
      <c r="CV9" s="74"/>
      <c r="CX9" s="66" t="str">
        <f t="shared" si="1"/>
        <v>08 - Добровољни трансфери од физичких и правних лица</v>
      </c>
    </row>
    <row r="10" spans="1:126" ht="15" customHeight="1" x14ac:dyDescent="0.25">
      <c r="A10" s="70" t="s">
        <v>224</v>
      </c>
      <c r="B10" s="71" t="s">
        <v>731</v>
      </c>
      <c r="C10" s="65" t="s">
        <v>750</v>
      </c>
      <c r="D10" s="65"/>
      <c r="E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BC10" s="65"/>
      <c r="BD10" s="65"/>
      <c r="BE10" s="176">
        <v>411114</v>
      </c>
      <c r="BF10" t="s">
        <v>1074</v>
      </c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80">
        <v>80</v>
      </c>
      <c r="BS10" s="79" t="s">
        <v>37</v>
      </c>
      <c r="BU10" s="74" t="s">
        <v>109</v>
      </c>
      <c r="BV10" s="75" t="s">
        <v>125</v>
      </c>
      <c r="BW10" s="74" t="s">
        <v>109</v>
      </c>
      <c r="BY10" s="76">
        <v>421</v>
      </c>
      <c r="BZ10" s="77" t="s">
        <v>164</v>
      </c>
      <c r="CA10" s="76">
        <v>421</v>
      </c>
      <c r="CK10" s="78" t="s">
        <v>298</v>
      </c>
      <c r="CL10" s="79" t="s">
        <v>857</v>
      </c>
      <c r="CO10" s="66" t="str">
        <f t="shared" si="0"/>
        <v>090 - Социјална заштита некласификована на другом месту</v>
      </c>
      <c r="CT10" s="74" t="s">
        <v>109</v>
      </c>
      <c r="CU10" s="75" t="s">
        <v>125</v>
      </c>
      <c r="CV10" s="74"/>
      <c r="CX10" s="66" t="str">
        <f t="shared" si="1"/>
        <v>09 - Примања од продаје нефинансијске имовине</v>
      </c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</row>
    <row r="11" spans="1:126" ht="32.25" customHeight="1" x14ac:dyDescent="0.25">
      <c r="A11" s="70" t="s">
        <v>225</v>
      </c>
      <c r="B11" s="71" t="s">
        <v>732</v>
      </c>
      <c r="C11" s="65" t="s">
        <v>751</v>
      </c>
      <c r="D11" s="65"/>
      <c r="E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BC11" s="65"/>
      <c r="BD11" s="65"/>
      <c r="BE11" s="176">
        <v>411115</v>
      </c>
      <c r="BF11" t="s">
        <v>1075</v>
      </c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80">
        <v>90</v>
      </c>
      <c r="BS11" s="79" t="s">
        <v>857</v>
      </c>
      <c r="BU11" s="74" t="s">
        <v>787</v>
      </c>
      <c r="BV11" s="75" t="s">
        <v>126</v>
      </c>
      <c r="BW11" s="74" t="s">
        <v>787</v>
      </c>
      <c r="BY11" s="76">
        <v>422</v>
      </c>
      <c r="BZ11" s="77" t="s">
        <v>165</v>
      </c>
      <c r="CA11" s="76">
        <v>422</v>
      </c>
      <c r="CK11" s="67">
        <v>100</v>
      </c>
      <c r="CL11" s="68" t="s">
        <v>858</v>
      </c>
      <c r="CO11" s="66" t="str">
        <f t="shared" si="0"/>
        <v>100 - ОПШТЕ ЈАВНЕ УСЛУГЕ</v>
      </c>
      <c r="CT11" s="74" t="s">
        <v>787</v>
      </c>
      <c r="CU11" s="75" t="s">
        <v>126</v>
      </c>
      <c r="CV11" s="74"/>
      <c r="CX11" s="66" t="str">
        <f t="shared" si="1"/>
        <v>10 - Примања од домаћих задуживања</v>
      </c>
      <c r="DF11" s="499" t="s">
        <v>718</v>
      </c>
      <c r="DG11" s="499"/>
      <c r="DH11" s="499"/>
      <c r="DI11" s="499"/>
      <c r="DJ11" s="499"/>
      <c r="DK11" s="499"/>
      <c r="DL11" s="499"/>
      <c r="DM11" s="499"/>
      <c r="DN11" s="499"/>
      <c r="DO11" s="499"/>
      <c r="DP11" s="499"/>
      <c r="DQ11" s="499"/>
      <c r="DR11" s="499"/>
      <c r="DS11" s="96"/>
      <c r="DT11" s="96"/>
      <c r="DU11" s="96"/>
      <c r="DV11" s="96"/>
    </row>
    <row r="12" spans="1:126" ht="15.75" x14ac:dyDescent="0.25">
      <c r="A12" s="70"/>
      <c r="B12" s="71"/>
      <c r="C12" s="65"/>
      <c r="D12" s="65"/>
      <c r="E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BC12" s="65"/>
      <c r="BD12" s="65"/>
      <c r="BE12" s="176">
        <v>411116</v>
      </c>
      <c r="BF12" t="s">
        <v>1076</v>
      </c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80"/>
      <c r="BS12" s="79"/>
      <c r="BU12" s="74"/>
      <c r="BV12" s="75"/>
      <c r="BW12" s="74"/>
      <c r="BY12" s="76"/>
      <c r="BZ12" s="77"/>
      <c r="CA12" s="76"/>
      <c r="CK12" s="67"/>
      <c r="CL12" s="68"/>
      <c r="CO12" s="66" t="str">
        <f>CK13&amp;" - "&amp;CL13</f>
        <v>110 - Извршни и законодавни органи, финансијски и фискални послови и спољни послови</v>
      </c>
      <c r="CT12" s="74"/>
      <c r="CU12" s="75"/>
      <c r="CV12" s="74"/>
      <c r="CX12" s="66" t="str">
        <f>CT13&amp;" - "&amp;CU13</f>
        <v>11 - Примања од иностраних задуживања</v>
      </c>
      <c r="DE12" s="514" t="s">
        <v>713</v>
      </c>
      <c r="DF12" s="511" t="s">
        <v>716</v>
      </c>
      <c r="DG12" s="512"/>
      <c r="DH12" s="512"/>
      <c r="DI12" s="512"/>
      <c r="DJ12" s="512"/>
      <c r="DK12" s="512"/>
      <c r="DL12" s="512"/>
      <c r="DM12" s="512"/>
      <c r="DN12" s="512"/>
      <c r="DO12" s="512"/>
      <c r="DP12" s="512"/>
      <c r="DQ12" s="512"/>
      <c r="DR12" s="513"/>
      <c r="DS12" s="96"/>
      <c r="DT12" s="96"/>
      <c r="DU12" s="96"/>
      <c r="DV12" s="96"/>
    </row>
    <row r="13" spans="1:126" x14ac:dyDescent="0.25">
      <c r="A13" s="70" t="s">
        <v>1625</v>
      </c>
      <c r="B13" s="71" t="s">
        <v>733</v>
      </c>
      <c r="C13" s="65" t="s">
        <v>752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BC13" s="65"/>
      <c r="BD13" s="65"/>
      <c r="BE13" s="176">
        <v>411117</v>
      </c>
      <c r="BF13" t="s">
        <v>1077</v>
      </c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7">
        <v>100</v>
      </c>
      <c r="BS13" s="68" t="s">
        <v>858</v>
      </c>
      <c r="BU13" s="74" t="s">
        <v>110</v>
      </c>
      <c r="BV13" s="75" t="s">
        <v>127</v>
      </c>
      <c r="BW13" s="74" t="s">
        <v>110</v>
      </c>
      <c r="BY13" s="76">
        <v>423</v>
      </c>
      <c r="BZ13" s="77" t="s">
        <v>166</v>
      </c>
      <c r="CA13" s="76">
        <v>423</v>
      </c>
      <c r="CK13" s="78">
        <v>110</v>
      </c>
      <c r="CL13" s="79" t="s">
        <v>38</v>
      </c>
      <c r="CO13" s="66" t="str">
        <f>CK14&amp;" - "&amp;CL14</f>
        <v>111 - Извршни и законодавни органи</v>
      </c>
      <c r="CT13" s="74" t="s">
        <v>110</v>
      </c>
      <c r="CU13" s="75" t="s">
        <v>127</v>
      </c>
      <c r="CV13" s="74"/>
      <c r="CX13" s="66" t="str">
        <f>CT14&amp;" - "&amp;CU14</f>
        <v>12 - Примања од отплате датих кредита и продаје финансијске имовине</v>
      </c>
      <c r="DE13" s="515"/>
      <c r="DF13" s="502" t="s">
        <v>710</v>
      </c>
      <c r="DG13" s="503"/>
      <c r="DH13" s="503"/>
      <c r="DI13" s="503"/>
      <c r="DJ13" s="503"/>
      <c r="DK13" s="503"/>
      <c r="DL13" s="503"/>
      <c r="DM13" s="503"/>
      <c r="DN13" s="503"/>
      <c r="DO13" s="503"/>
      <c r="DP13" s="503"/>
      <c r="DQ13" s="503"/>
      <c r="DR13" s="504"/>
      <c r="DS13" s="96"/>
      <c r="DT13" s="96"/>
      <c r="DU13" s="96"/>
      <c r="DV13" s="96"/>
    </row>
    <row r="14" spans="1:126" x14ac:dyDescent="0.25">
      <c r="A14" s="70" t="s">
        <v>226</v>
      </c>
      <c r="B14" s="71" t="s">
        <v>734</v>
      </c>
      <c r="C14" s="65" t="s">
        <v>753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BC14" s="65"/>
      <c r="BD14" s="65"/>
      <c r="BE14" s="176">
        <v>411118</v>
      </c>
      <c r="BF14" t="s">
        <v>1078</v>
      </c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78">
        <v>110</v>
      </c>
      <c r="BS14" s="79" t="s">
        <v>38</v>
      </c>
      <c r="BU14" s="74" t="s">
        <v>111</v>
      </c>
      <c r="BV14" s="75" t="s">
        <v>128</v>
      </c>
      <c r="BW14" s="74" t="s">
        <v>111</v>
      </c>
      <c r="BY14" s="76">
        <v>424</v>
      </c>
      <c r="BZ14" s="77" t="s">
        <v>167</v>
      </c>
      <c r="CA14" s="76">
        <v>424</v>
      </c>
      <c r="CK14" s="83">
        <v>111</v>
      </c>
      <c r="CL14" s="84" t="s">
        <v>859</v>
      </c>
      <c r="CO14" s="66" t="str">
        <f>CK15&amp;" - "&amp;CL15</f>
        <v>112 - Финансијски и фискални послови</v>
      </c>
      <c r="CT14" s="74" t="s">
        <v>111</v>
      </c>
      <c r="CU14" s="75" t="s">
        <v>128</v>
      </c>
      <c r="CV14" s="74"/>
      <c r="CX14" s="66" t="str">
        <f>CT15&amp;" - "&amp;CU15</f>
        <v>13 - Нераспоређени вишак прихода из ранијих година</v>
      </c>
      <c r="DE14" s="515"/>
      <c r="DF14" s="505" t="s">
        <v>711</v>
      </c>
      <c r="DG14" s="506"/>
      <c r="DH14" s="506"/>
      <c r="DI14" s="506"/>
      <c r="DJ14" s="506"/>
      <c r="DK14" s="506"/>
      <c r="DL14" s="506"/>
      <c r="DM14" s="506"/>
      <c r="DN14" s="506"/>
      <c r="DO14" s="506"/>
      <c r="DP14" s="506"/>
      <c r="DQ14" s="506"/>
      <c r="DR14" s="507"/>
      <c r="DS14" s="96"/>
      <c r="DT14" s="96"/>
      <c r="DU14" s="96"/>
      <c r="DV14" s="96"/>
    </row>
    <row r="15" spans="1:126" x14ac:dyDescent="0.25">
      <c r="A15" s="70" t="s">
        <v>227</v>
      </c>
      <c r="B15" s="71" t="s">
        <v>735</v>
      </c>
      <c r="C15" s="65" t="s">
        <v>754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BC15" s="65"/>
      <c r="BD15" s="65"/>
      <c r="BE15" s="177">
        <v>411119</v>
      </c>
      <c r="BF15" t="s">
        <v>1079</v>
      </c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83">
        <v>111</v>
      </c>
      <c r="BS15" s="84" t="s">
        <v>859</v>
      </c>
      <c r="BU15" s="74" t="s">
        <v>112</v>
      </c>
      <c r="BV15" s="75" t="s">
        <v>129</v>
      </c>
      <c r="BW15" s="74" t="s">
        <v>112</v>
      </c>
      <c r="BY15" s="76">
        <v>425</v>
      </c>
      <c r="BZ15" s="77" t="s">
        <v>168</v>
      </c>
      <c r="CA15" s="76">
        <v>425</v>
      </c>
      <c r="CK15" s="83">
        <v>112</v>
      </c>
      <c r="CL15" s="84" t="s">
        <v>860</v>
      </c>
      <c r="CO15" s="66" t="str">
        <f>CK16&amp;" - "&amp;CL16</f>
        <v>113 - Спољни послови</v>
      </c>
      <c r="CT15" s="74" t="s">
        <v>112</v>
      </c>
      <c r="CU15" s="75" t="s">
        <v>129</v>
      </c>
      <c r="CV15" s="74"/>
      <c r="CX15" s="66" t="str">
        <f>CT16&amp;" - "&amp;CU16</f>
        <v>14 - Неутрошена средства од приватизације из претходних година</v>
      </c>
      <c r="DE15" s="516"/>
      <c r="DF15" s="508" t="s">
        <v>712</v>
      </c>
      <c r="DG15" s="509"/>
      <c r="DH15" s="509"/>
      <c r="DI15" s="509"/>
      <c r="DJ15" s="509"/>
      <c r="DK15" s="509"/>
      <c r="DL15" s="509"/>
      <c r="DM15" s="509"/>
      <c r="DN15" s="509"/>
      <c r="DO15" s="509"/>
      <c r="DP15" s="509"/>
      <c r="DQ15" s="509"/>
      <c r="DR15" s="510"/>
      <c r="DS15" s="96"/>
      <c r="DT15" s="96"/>
      <c r="DU15" s="96"/>
      <c r="DV15" s="96"/>
    </row>
    <row r="16" spans="1:126" x14ac:dyDescent="0.25">
      <c r="A16" s="70" t="s">
        <v>228</v>
      </c>
      <c r="B16" s="71" t="s">
        <v>736</v>
      </c>
      <c r="C16" s="65" t="s">
        <v>1624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BC16" s="65"/>
      <c r="BD16" s="65"/>
      <c r="BE16" s="176">
        <v>411120</v>
      </c>
      <c r="BF16" t="s">
        <v>1080</v>
      </c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83">
        <v>112</v>
      </c>
      <c r="BS16" s="84" t="s">
        <v>860</v>
      </c>
      <c r="BU16" s="74" t="s">
        <v>113</v>
      </c>
      <c r="BV16" s="75" t="s">
        <v>130</v>
      </c>
      <c r="BW16" s="74" t="s">
        <v>113</v>
      </c>
      <c r="BY16" s="76">
        <v>426</v>
      </c>
      <c r="BZ16" s="77" t="s">
        <v>137</v>
      </c>
      <c r="CA16" s="76">
        <v>426</v>
      </c>
      <c r="CK16" s="83">
        <v>113</v>
      </c>
      <c r="CL16" s="84" t="s">
        <v>39</v>
      </c>
      <c r="CO16" s="66" t="str">
        <f t="shared" ref="CO16:CO30" si="2">CK18&amp;" - "&amp;CL18</f>
        <v>120 - Економска помоћ иностранству</v>
      </c>
      <c r="CT16" s="74" t="s">
        <v>113</v>
      </c>
      <c r="CU16" s="75" t="s">
        <v>130</v>
      </c>
      <c r="CV16" s="74"/>
      <c r="CX16" s="66" t="str">
        <f>CT18&amp;" - "&amp;CU18</f>
        <v>15 - Неутрошена средства донација из претходних година</v>
      </c>
      <c r="DE16" s="500"/>
      <c r="DF16" s="500"/>
      <c r="DG16" s="500"/>
      <c r="DH16" s="500"/>
      <c r="DI16" s="500"/>
      <c r="DJ16" s="500"/>
      <c r="DK16" s="500"/>
      <c r="DL16" s="500"/>
      <c r="DM16" s="500"/>
      <c r="DN16" s="500"/>
      <c r="DO16" s="500"/>
      <c r="DP16" s="500"/>
      <c r="DQ16" s="500"/>
      <c r="DR16" s="500"/>
      <c r="DS16" s="96"/>
      <c r="DT16" s="96"/>
      <c r="DU16" s="96"/>
      <c r="DV16" s="96"/>
    </row>
    <row r="17" spans="1:126" ht="15.75" x14ac:dyDescent="0.25">
      <c r="A17" s="70"/>
      <c r="B17" s="71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BC17" s="65"/>
      <c r="BD17" s="65"/>
      <c r="BE17" s="176">
        <v>411121</v>
      </c>
      <c r="BF17" t="s">
        <v>1081</v>
      </c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83"/>
      <c r="BS17" s="84"/>
      <c r="BU17" s="74"/>
      <c r="BV17" s="75"/>
      <c r="BW17" s="74"/>
      <c r="BY17" s="76"/>
      <c r="BZ17" s="77"/>
      <c r="CA17" s="76"/>
      <c r="CK17" s="83"/>
      <c r="CL17" s="84"/>
      <c r="CO17" s="66" t="str">
        <f t="shared" si="2"/>
        <v>121 - Економска помоћ земљама у развоју и земљама у транзицији</v>
      </c>
      <c r="CT17" s="74"/>
      <c r="CU17" s="75"/>
      <c r="CV17" s="74"/>
      <c r="CX17" s="66" t="str">
        <f>CT19&amp;" - "&amp;CU19</f>
        <v>16 - Родитељски динар за ваннаставне активности</v>
      </c>
      <c r="DE17" s="514" t="s">
        <v>714</v>
      </c>
      <c r="DF17" s="511" t="s">
        <v>717</v>
      </c>
      <c r="DG17" s="512"/>
      <c r="DH17" s="512"/>
      <c r="DI17" s="512"/>
      <c r="DJ17" s="512"/>
      <c r="DK17" s="512"/>
      <c r="DL17" s="512"/>
      <c r="DM17" s="512"/>
      <c r="DN17" s="512"/>
      <c r="DO17" s="512"/>
      <c r="DP17" s="512"/>
      <c r="DQ17" s="512"/>
      <c r="DR17" s="513"/>
      <c r="DS17" s="96"/>
      <c r="DT17" s="96"/>
      <c r="DU17" s="96"/>
      <c r="DV17" s="96"/>
    </row>
    <row r="18" spans="1:126" ht="15" customHeight="1" x14ac:dyDescent="0.25">
      <c r="A18" s="70" t="s">
        <v>229</v>
      </c>
      <c r="B18" s="71" t="s">
        <v>738</v>
      </c>
      <c r="C18" s="65" t="s">
        <v>755</v>
      </c>
      <c r="D18" s="65"/>
      <c r="E18" s="64"/>
      <c r="F18" s="64"/>
      <c r="G18" s="64"/>
      <c r="H18" s="64"/>
      <c r="I18" s="64"/>
      <c r="J18" s="64"/>
      <c r="K18" s="85"/>
      <c r="L18" s="64"/>
      <c r="M18" s="64"/>
      <c r="N18" s="64"/>
      <c r="O18" s="64"/>
      <c r="P18" s="64"/>
      <c r="Q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BC18" s="65"/>
      <c r="BD18" s="65"/>
      <c r="BE18" s="176">
        <v>411122</v>
      </c>
      <c r="BF18" t="s">
        <v>1082</v>
      </c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83">
        <v>113</v>
      </c>
      <c r="BS18" s="84" t="s">
        <v>39</v>
      </c>
      <c r="BU18" s="74" t="s">
        <v>114</v>
      </c>
      <c r="BV18" s="75" t="s">
        <v>131</v>
      </c>
      <c r="BW18" s="74" t="s">
        <v>114</v>
      </c>
      <c r="BY18" s="76">
        <v>431</v>
      </c>
      <c r="BZ18" s="77" t="s">
        <v>169</v>
      </c>
      <c r="CA18" s="76">
        <v>431</v>
      </c>
      <c r="CK18" s="78">
        <v>120</v>
      </c>
      <c r="CL18" s="79" t="s">
        <v>40</v>
      </c>
      <c r="CO18" s="66" t="str">
        <f t="shared" si="2"/>
        <v>122 - Економска помоћ преко међународних организација</v>
      </c>
      <c r="CT18" s="74" t="s">
        <v>114</v>
      </c>
      <c r="CU18" s="75" t="s">
        <v>131</v>
      </c>
      <c r="CV18" s="74"/>
      <c r="DE18" s="515"/>
      <c r="DF18" s="542" t="s">
        <v>715</v>
      </c>
      <c r="DG18" s="542"/>
      <c r="DH18" s="542"/>
      <c r="DI18" s="542"/>
      <c r="DJ18" s="542"/>
      <c r="DK18" s="542"/>
      <c r="DL18" s="542"/>
      <c r="DM18" s="542"/>
      <c r="DN18" s="542"/>
      <c r="DO18" s="542"/>
      <c r="DP18" s="542"/>
      <c r="DQ18" s="542"/>
      <c r="DR18" s="543"/>
      <c r="DS18" s="96"/>
      <c r="DT18" s="96"/>
      <c r="DU18" s="96"/>
      <c r="DV18" s="96"/>
    </row>
    <row r="19" spans="1:126" x14ac:dyDescent="0.25">
      <c r="A19" s="69"/>
      <c r="B19" s="86"/>
      <c r="C19" s="86"/>
      <c r="D19" s="86"/>
      <c r="E19" s="87"/>
      <c r="F19" s="86"/>
      <c r="G19" s="65"/>
      <c r="H19" s="65"/>
      <c r="I19" s="65"/>
      <c r="J19" s="65"/>
      <c r="K19" s="65"/>
      <c r="L19" s="65"/>
      <c r="M19" s="65"/>
      <c r="N19" s="88"/>
      <c r="O19" s="86"/>
      <c r="P19" s="86"/>
      <c r="Q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176">
        <v>411130</v>
      </c>
      <c r="BF19" t="s">
        <v>1083</v>
      </c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78">
        <v>120</v>
      </c>
      <c r="BS19" s="79" t="s">
        <v>40</v>
      </c>
      <c r="BU19" s="74" t="s">
        <v>115</v>
      </c>
      <c r="BV19" s="75" t="s">
        <v>116</v>
      </c>
      <c r="BW19" s="74" t="s">
        <v>115</v>
      </c>
      <c r="BY19" s="76">
        <v>432</v>
      </c>
      <c r="BZ19" s="77" t="s">
        <v>170</v>
      </c>
      <c r="CA19" s="76">
        <v>432</v>
      </c>
      <c r="CK19" s="83">
        <v>121</v>
      </c>
      <c r="CL19" s="84" t="s">
        <v>861</v>
      </c>
      <c r="CO19" s="66" t="str">
        <f t="shared" si="2"/>
        <v>130 - Опште услуге</v>
      </c>
      <c r="CT19" s="74" t="s">
        <v>115</v>
      </c>
      <c r="CU19" s="75" t="s">
        <v>116</v>
      </c>
      <c r="CV19" s="74"/>
      <c r="DE19" s="515"/>
      <c r="DF19" s="542"/>
      <c r="DG19" s="542"/>
      <c r="DH19" s="542"/>
      <c r="DI19" s="542"/>
      <c r="DJ19" s="542"/>
      <c r="DK19" s="542"/>
      <c r="DL19" s="542"/>
      <c r="DM19" s="542"/>
      <c r="DN19" s="542"/>
      <c r="DO19" s="542"/>
      <c r="DP19" s="542"/>
      <c r="DQ19" s="542"/>
      <c r="DR19" s="543"/>
      <c r="DS19" s="96"/>
      <c r="DT19" s="96"/>
      <c r="DU19" s="96"/>
      <c r="DV19" s="96"/>
    </row>
    <row r="20" spans="1:126" ht="22.5" customHeight="1" x14ac:dyDescent="0.25">
      <c r="A20" s="69"/>
      <c r="B20" s="86"/>
      <c r="C20" s="86"/>
      <c r="D20" s="86"/>
      <c r="E20" s="87"/>
      <c r="F20" s="86"/>
      <c r="G20" s="65"/>
      <c r="H20" s="65"/>
      <c r="I20" s="65"/>
      <c r="J20" s="65"/>
      <c r="K20" s="65"/>
      <c r="L20" s="65"/>
      <c r="M20" s="65"/>
      <c r="N20" s="88"/>
      <c r="O20" s="86"/>
      <c r="P20" s="86"/>
      <c r="Q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176">
        <v>411131</v>
      </c>
      <c r="BF20" t="s">
        <v>1083</v>
      </c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83">
        <v>121</v>
      </c>
      <c r="BS20" s="84" t="s">
        <v>861</v>
      </c>
      <c r="BY20" s="76">
        <v>433</v>
      </c>
      <c r="BZ20" s="77" t="s">
        <v>171</v>
      </c>
      <c r="CA20" s="76">
        <v>433</v>
      </c>
      <c r="CK20" s="83">
        <v>122</v>
      </c>
      <c r="CL20" s="84" t="s">
        <v>41</v>
      </c>
      <c r="CO20" s="66" t="str">
        <f t="shared" si="2"/>
        <v>131 - Опште кадровске услуге</v>
      </c>
      <c r="DE20" s="515"/>
      <c r="DF20" s="542"/>
      <c r="DG20" s="542"/>
      <c r="DH20" s="542"/>
      <c r="DI20" s="542"/>
      <c r="DJ20" s="542"/>
      <c r="DK20" s="542"/>
      <c r="DL20" s="542"/>
      <c r="DM20" s="542"/>
      <c r="DN20" s="542"/>
      <c r="DO20" s="542"/>
      <c r="DP20" s="542"/>
      <c r="DQ20" s="542"/>
      <c r="DR20" s="543"/>
      <c r="DS20" s="96"/>
      <c r="DT20" s="96"/>
      <c r="DU20" s="96"/>
      <c r="DV20" s="96"/>
    </row>
    <row r="21" spans="1:126" x14ac:dyDescent="0.25">
      <c r="A21" s="69"/>
      <c r="B21" s="65"/>
      <c r="C21" s="86"/>
      <c r="D21" s="8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86"/>
      <c r="P21" s="86"/>
      <c r="Q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176">
        <v>411140</v>
      </c>
      <c r="BF21" t="s">
        <v>1084</v>
      </c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83">
        <v>122</v>
      </c>
      <c r="BS21" s="84" t="s">
        <v>41</v>
      </c>
      <c r="BY21" s="76">
        <v>434</v>
      </c>
      <c r="BZ21" s="77" t="s">
        <v>172</v>
      </c>
      <c r="CA21" s="76">
        <v>434</v>
      </c>
      <c r="CK21" s="78">
        <v>130</v>
      </c>
      <c r="CL21" s="79" t="s">
        <v>862</v>
      </c>
      <c r="CO21" s="66" t="str">
        <f t="shared" si="2"/>
        <v>132 - Опште услуге планирања и статистике</v>
      </c>
      <c r="DE21" s="515"/>
      <c r="DF21" s="523" t="s">
        <v>688</v>
      </c>
      <c r="DG21" s="542"/>
      <c r="DH21" s="542"/>
      <c r="DI21" s="542"/>
      <c r="DJ21" s="542"/>
      <c r="DK21" s="542"/>
      <c r="DL21" s="542"/>
      <c r="DM21" s="542"/>
      <c r="DN21" s="542"/>
      <c r="DO21" s="542"/>
      <c r="DP21" s="542"/>
      <c r="DQ21" s="542"/>
      <c r="DR21" s="543"/>
      <c r="DS21" s="96"/>
      <c r="DT21" s="96"/>
      <c r="DU21" s="96"/>
      <c r="DV21" s="96"/>
    </row>
    <row r="22" spans="1:126" x14ac:dyDescent="0.25">
      <c r="A22" s="69"/>
      <c r="B22" s="65"/>
      <c r="C22" s="86"/>
      <c r="D22" s="86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86"/>
      <c r="Q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176">
        <v>411141</v>
      </c>
      <c r="BF22" t="s">
        <v>1084</v>
      </c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78">
        <v>130</v>
      </c>
      <c r="BS22" s="79" t="s">
        <v>862</v>
      </c>
      <c r="BY22" s="76">
        <v>435</v>
      </c>
      <c r="BZ22" s="77" t="s">
        <v>138</v>
      </c>
      <c r="CA22" s="76">
        <v>435</v>
      </c>
      <c r="CK22" s="83">
        <v>131</v>
      </c>
      <c r="CL22" s="84" t="s">
        <v>863</v>
      </c>
      <c r="CO22" s="66" t="str">
        <f t="shared" si="2"/>
        <v>133 - Остале опште услуге</v>
      </c>
      <c r="DE22" s="515"/>
      <c r="DF22" s="542"/>
      <c r="DG22" s="542"/>
      <c r="DH22" s="542"/>
      <c r="DI22" s="542"/>
      <c r="DJ22" s="542"/>
      <c r="DK22" s="542"/>
      <c r="DL22" s="542"/>
      <c r="DM22" s="542"/>
      <c r="DN22" s="542"/>
      <c r="DO22" s="542"/>
      <c r="DP22" s="542"/>
      <c r="DQ22" s="542"/>
      <c r="DR22" s="543"/>
      <c r="DS22" s="96"/>
      <c r="DT22" s="96"/>
      <c r="DU22" s="96"/>
      <c r="DV22" s="96"/>
    </row>
    <row r="23" spans="1:126" ht="39" customHeight="1" x14ac:dyDescent="0.25">
      <c r="A23" s="69"/>
      <c r="B23" s="65"/>
      <c r="C23" s="86"/>
      <c r="D23" s="8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86"/>
      <c r="Q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176">
        <v>411150</v>
      </c>
      <c r="BF23" t="s">
        <v>1085</v>
      </c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83">
        <v>131</v>
      </c>
      <c r="BS23" s="84" t="s">
        <v>863</v>
      </c>
      <c r="BY23" s="76">
        <v>441</v>
      </c>
      <c r="BZ23" s="77" t="s">
        <v>173</v>
      </c>
      <c r="CA23" s="76">
        <v>441</v>
      </c>
      <c r="CK23" s="83">
        <v>132</v>
      </c>
      <c r="CL23" s="84" t="s">
        <v>42</v>
      </c>
      <c r="CO23" s="66" t="str">
        <f t="shared" si="2"/>
        <v>140 - Основно истраживање</v>
      </c>
      <c r="DE23" s="515"/>
      <c r="DF23" s="542"/>
      <c r="DG23" s="542"/>
      <c r="DH23" s="542"/>
      <c r="DI23" s="542"/>
      <c r="DJ23" s="542"/>
      <c r="DK23" s="542"/>
      <c r="DL23" s="542"/>
      <c r="DM23" s="542"/>
      <c r="DN23" s="542"/>
      <c r="DO23" s="542"/>
      <c r="DP23" s="542"/>
      <c r="DQ23" s="542"/>
      <c r="DR23" s="543"/>
    </row>
    <row r="24" spans="1:126" ht="36.75" customHeight="1" x14ac:dyDescent="0.25">
      <c r="A24" s="69"/>
      <c r="B24" s="65"/>
      <c r="C24" s="86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86"/>
      <c r="Q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176">
        <v>411151</v>
      </c>
      <c r="BF24" t="s">
        <v>1086</v>
      </c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83">
        <v>132</v>
      </c>
      <c r="BS24" s="84" t="s">
        <v>42</v>
      </c>
      <c r="BY24" s="76">
        <v>442</v>
      </c>
      <c r="BZ24" s="77" t="s">
        <v>174</v>
      </c>
      <c r="CA24" s="76">
        <v>442</v>
      </c>
      <c r="CK24" s="83">
        <v>133</v>
      </c>
      <c r="CL24" s="84" t="s">
        <v>864</v>
      </c>
      <c r="CO24" s="66" t="str">
        <f t="shared" si="2"/>
        <v>160 - Опште јавне услуге некласификоване на другом месту</v>
      </c>
      <c r="DE24" s="515"/>
      <c r="DF24" s="542"/>
      <c r="DG24" s="542"/>
      <c r="DH24" s="542"/>
      <c r="DI24" s="542"/>
      <c r="DJ24" s="542"/>
      <c r="DK24" s="542"/>
      <c r="DL24" s="542"/>
      <c r="DM24" s="542"/>
      <c r="DN24" s="542"/>
      <c r="DO24" s="542"/>
      <c r="DP24" s="542"/>
      <c r="DQ24" s="542"/>
      <c r="DR24" s="543"/>
    </row>
    <row r="25" spans="1:126" x14ac:dyDescent="0.25">
      <c r="A25" s="69"/>
      <c r="B25" s="65"/>
      <c r="C25" s="86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86"/>
      <c r="Q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72"/>
      <c r="BA25" s="65"/>
      <c r="BB25" s="65"/>
      <c r="BC25" s="65"/>
      <c r="BD25" s="65"/>
      <c r="BE25" s="176">
        <v>411159</v>
      </c>
      <c r="BF25" t="s">
        <v>1087</v>
      </c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83">
        <v>133</v>
      </c>
      <c r="BS25" s="84" t="s">
        <v>864</v>
      </c>
      <c r="BY25" s="76">
        <v>443</v>
      </c>
      <c r="BZ25" s="77" t="s">
        <v>139</v>
      </c>
      <c r="CA25" s="76">
        <v>443</v>
      </c>
      <c r="CK25" s="78">
        <v>140</v>
      </c>
      <c r="CL25" s="79" t="s">
        <v>865</v>
      </c>
      <c r="CO25" s="66" t="str">
        <f t="shared" si="2"/>
        <v>170 - Трансакције јавног  дуга</v>
      </c>
      <c r="DE25" s="515"/>
      <c r="DF25" s="528"/>
      <c r="DG25" s="528"/>
      <c r="DH25" s="528"/>
      <c r="DI25" s="528"/>
      <c r="DJ25" s="528"/>
      <c r="DK25" s="528"/>
      <c r="DL25" s="528"/>
      <c r="DM25" s="528"/>
      <c r="DN25" s="528"/>
      <c r="DO25" s="528"/>
      <c r="DP25" s="528"/>
      <c r="DQ25" s="528"/>
      <c r="DR25" s="529"/>
    </row>
    <row r="26" spans="1:126" ht="45" x14ac:dyDescent="0.25">
      <c r="A26" s="69"/>
      <c r="B26" s="65"/>
      <c r="C26" s="86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86"/>
      <c r="Q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176">
        <v>411190</v>
      </c>
      <c r="BF26" t="s">
        <v>1088</v>
      </c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78">
        <v>150</v>
      </c>
      <c r="BS26" s="79" t="s">
        <v>43</v>
      </c>
      <c r="BY26" s="76">
        <v>4511</v>
      </c>
      <c r="BZ26" s="77" t="s">
        <v>708</v>
      </c>
      <c r="CA26" s="76">
        <v>451</v>
      </c>
      <c r="CK26" s="78">
        <v>160</v>
      </c>
      <c r="CL26" s="79" t="s">
        <v>44</v>
      </c>
      <c r="CO26" s="66" t="str">
        <f t="shared" si="2"/>
        <v>180 - Трансфери општег карактера између различитих нивоа власти</v>
      </c>
      <c r="DE26" s="515"/>
      <c r="DF26" s="523" t="s">
        <v>689</v>
      </c>
      <c r="DG26" s="523"/>
      <c r="DH26" s="523"/>
      <c r="DI26" s="523"/>
      <c r="DJ26" s="523"/>
      <c r="DK26" s="523"/>
      <c r="DL26" s="523"/>
      <c r="DM26" s="523"/>
      <c r="DN26" s="523"/>
      <c r="DO26" s="523"/>
      <c r="DP26" s="523"/>
      <c r="DQ26" s="523"/>
      <c r="DR26" s="524"/>
    </row>
    <row r="27" spans="1:126" ht="45" x14ac:dyDescent="0.25">
      <c r="A27" s="82"/>
      <c r="B27" s="65"/>
      <c r="C27" s="86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86"/>
      <c r="Q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176">
        <v>411191</v>
      </c>
      <c r="BF27" t="s">
        <v>1088</v>
      </c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78">
        <v>160</v>
      </c>
      <c r="BS27" s="79" t="s">
        <v>44</v>
      </c>
      <c r="BY27" s="76">
        <v>4512</v>
      </c>
      <c r="BZ27" s="77" t="s">
        <v>709</v>
      </c>
      <c r="CK27" s="78">
        <v>170</v>
      </c>
      <c r="CL27" s="79" t="s">
        <v>45</v>
      </c>
      <c r="CO27" s="66" t="str">
        <f t="shared" si="2"/>
        <v>200 - ОДБРАНА</v>
      </c>
      <c r="DE27" s="515"/>
      <c r="DF27" s="523"/>
      <c r="DG27" s="523"/>
      <c r="DH27" s="523"/>
      <c r="DI27" s="523"/>
      <c r="DJ27" s="523"/>
      <c r="DK27" s="523"/>
      <c r="DL27" s="523"/>
      <c r="DM27" s="523"/>
      <c r="DN27" s="523"/>
      <c r="DO27" s="523"/>
      <c r="DP27" s="523"/>
      <c r="DQ27" s="523"/>
      <c r="DR27" s="524"/>
    </row>
    <row r="28" spans="1:126" ht="20.25" customHeight="1" x14ac:dyDescent="0.25">
      <c r="A28" s="69"/>
      <c r="B28" s="65"/>
      <c r="C28" s="86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Q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176">
        <v>412000</v>
      </c>
      <c r="BF28" t="s">
        <v>1089</v>
      </c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78">
        <v>170</v>
      </c>
      <c r="BS28" s="79" t="s">
        <v>45</v>
      </c>
      <c r="BY28" s="76">
        <v>452</v>
      </c>
      <c r="BZ28" s="77" t="s">
        <v>175</v>
      </c>
      <c r="CA28" s="76">
        <v>452</v>
      </c>
      <c r="CK28" s="78">
        <v>180</v>
      </c>
      <c r="CL28" s="79" t="s">
        <v>46</v>
      </c>
      <c r="CO28" s="66" t="str">
        <f t="shared" si="2"/>
        <v>210 - Војна одбрана</v>
      </c>
      <c r="DE28" s="516"/>
      <c r="DF28" s="526"/>
      <c r="DG28" s="526"/>
      <c r="DH28" s="526"/>
      <c r="DI28" s="526"/>
      <c r="DJ28" s="526"/>
      <c r="DK28" s="526"/>
      <c r="DL28" s="526"/>
      <c r="DM28" s="526"/>
      <c r="DN28" s="526"/>
      <c r="DO28" s="526"/>
      <c r="DP28" s="526"/>
      <c r="DQ28" s="526"/>
      <c r="DR28" s="527"/>
    </row>
    <row r="29" spans="1:126" ht="19.5" customHeight="1" x14ac:dyDescent="0.25">
      <c r="A29" s="69"/>
      <c r="B29" s="65"/>
      <c r="C29" s="86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Q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176">
        <v>412100</v>
      </c>
      <c r="BF29" t="s">
        <v>1090</v>
      </c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78">
        <v>180</v>
      </c>
      <c r="BS29" s="79" t="s">
        <v>46</v>
      </c>
      <c r="BY29" s="76">
        <v>453</v>
      </c>
      <c r="BZ29" s="77" t="s">
        <v>176</v>
      </c>
      <c r="CA29" s="76">
        <v>453</v>
      </c>
      <c r="CK29" s="67">
        <v>200</v>
      </c>
      <c r="CL29" s="68" t="s">
        <v>866</v>
      </c>
      <c r="CO29" s="66" t="str">
        <f t="shared" si="2"/>
        <v>220 - Цивилна одбрана</v>
      </c>
    </row>
    <row r="30" spans="1:126" ht="15.75" x14ac:dyDescent="0.25">
      <c r="A30" s="69"/>
      <c r="B30" s="65"/>
      <c r="C30" s="86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Q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176">
        <v>412110</v>
      </c>
      <c r="BF30" t="s">
        <v>1090</v>
      </c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7">
        <v>200</v>
      </c>
      <c r="BS30" s="68" t="s">
        <v>866</v>
      </c>
      <c r="BY30" s="76">
        <v>454</v>
      </c>
      <c r="BZ30" s="77" t="s">
        <v>141</v>
      </c>
      <c r="CA30" s="76">
        <v>454</v>
      </c>
      <c r="CK30" s="78">
        <v>210</v>
      </c>
      <c r="CL30" s="79" t="s">
        <v>867</v>
      </c>
      <c r="CO30" s="66" t="str">
        <f t="shared" si="2"/>
        <v>230 - Војна помоћ иностранству</v>
      </c>
      <c r="DE30" s="514" t="s">
        <v>719</v>
      </c>
      <c r="DF30" s="530" t="s">
        <v>720</v>
      </c>
      <c r="DG30" s="531"/>
      <c r="DH30" s="531"/>
      <c r="DI30" s="531"/>
      <c r="DJ30" s="531"/>
      <c r="DK30" s="531"/>
      <c r="DL30" s="531"/>
      <c r="DM30" s="531"/>
      <c r="DN30" s="531"/>
      <c r="DO30" s="531"/>
      <c r="DP30" s="531"/>
      <c r="DQ30" s="531"/>
      <c r="DR30" s="532"/>
    </row>
    <row r="31" spans="1:126" ht="15" customHeight="1" x14ac:dyDescent="0.25">
      <c r="A31" s="100"/>
      <c r="B31" s="65"/>
      <c r="C31" s="86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Q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176">
        <v>412111</v>
      </c>
      <c r="BF31" t="s">
        <v>1090</v>
      </c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78">
        <v>210</v>
      </c>
      <c r="BS31" s="79" t="s">
        <v>867</v>
      </c>
      <c r="BY31" s="76">
        <v>461</v>
      </c>
      <c r="BZ31" s="77" t="s">
        <v>142</v>
      </c>
      <c r="CA31" s="76">
        <v>461</v>
      </c>
      <c r="CK31" s="78">
        <v>220</v>
      </c>
      <c r="CL31" s="79" t="s">
        <v>868</v>
      </c>
      <c r="CO31" s="66" t="str">
        <f t="shared" ref="CO31:CO62" si="3">CK34&amp;" - "&amp;CL34</f>
        <v>250 - Одбрана некласификована на другом месту</v>
      </c>
      <c r="DE31" s="515"/>
      <c r="DF31" s="533" t="s">
        <v>1627</v>
      </c>
      <c r="DG31" s="534"/>
      <c r="DH31" s="534"/>
      <c r="DI31" s="534"/>
      <c r="DJ31" s="534"/>
      <c r="DK31" s="534"/>
      <c r="DL31" s="534"/>
      <c r="DM31" s="534"/>
      <c r="DN31" s="534"/>
      <c r="DO31" s="534"/>
      <c r="DP31" s="534"/>
      <c r="DQ31" s="534"/>
      <c r="DR31" s="535"/>
    </row>
    <row r="32" spans="1:126" ht="138" customHeight="1" x14ac:dyDescent="0.25">
      <c r="A32" s="69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Q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176">
        <v>412112</v>
      </c>
      <c r="BF32" t="s">
        <v>1091</v>
      </c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78">
        <v>220</v>
      </c>
      <c r="BS32" s="79" t="s">
        <v>868</v>
      </c>
      <c r="BY32" s="76">
        <v>462</v>
      </c>
      <c r="BZ32" s="77" t="s">
        <v>143</v>
      </c>
      <c r="CA32" s="76">
        <v>462</v>
      </c>
      <c r="CK32" s="78">
        <v>230</v>
      </c>
      <c r="CL32" s="79" t="s">
        <v>47</v>
      </c>
      <c r="CO32" s="66" t="str">
        <f t="shared" si="3"/>
        <v>300 - ЈАВНИ РЕД И БЕЗБЕДНОСТ</v>
      </c>
      <c r="DE32" s="515"/>
      <c r="DF32" s="536"/>
      <c r="DG32" s="537"/>
      <c r="DH32" s="537"/>
      <c r="DI32" s="537"/>
      <c r="DJ32" s="537"/>
      <c r="DK32" s="537"/>
      <c r="DL32" s="537"/>
      <c r="DM32" s="537"/>
      <c r="DN32" s="537"/>
      <c r="DO32" s="537"/>
      <c r="DP32" s="537"/>
      <c r="DQ32" s="537"/>
      <c r="DR32" s="538"/>
    </row>
    <row r="33" spans="1:122" ht="48" customHeight="1" x14ac:dyDescent="0.25">
      <c r="A33" s="69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Q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176">
        <v>412113</v>
      </c>
      <c r="BF33" t="s">
        <v>1092</v>
      </c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78"/>
      <c r="BS33" s="79"/>
      <c r="BY33" s="76"/>
      <c r="BZ33" s="77"/>
      <c r="CA33" s="76"/>
      <c r="CK33" s="78"/>
      <c r="CL33" s="79"/>
      <c r="CO33" s="66" t="str">
        <f t="shared" si="3"/>
        <v>310 - Услуге полиције</v>
      </c>
      <c r="DE33" s="515"/>
      <c r="DF33" s="539" t="s">
        <v>690</v>
      </c>
      <c r="DG33" s="540"/>
      <c r="DH33" s="540"/>
      <c r="DI33" s="540"/>
      <c r="DJ33" s="540"/>
      <c r="DK33" s="540"/>
      <c r="DL33" s="540"/>
      <c r="DM33" s="540"/>
      <c r="DN33" s="540"/>
      <c r="DO33" s="540"/>
      <c r="DP33" s="540"/>
      <c r="DQ33" s="540"/>
      <c r="DR33" s="541"/>
    </row>
    <row r="34" spans="1:122" ht="18" customHeight="1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176">
        <v>412200</v>
      </c>
      <c r="BF34" t="s">
        <v>1093</v>
      </c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78">
        <v>240</v>
      </c>
      <c r="BS34" s="79" t="s">
        <v>48</v>
      </c>
      <c r="BY34" s="76">
        <v>4632</v>
      </c>
      <c r="BZ34" s="77" t="s">
        <v>145</v>
      </c>
      <c r="CA34" s="76">
        <v>4632</v>
      </c>
      <c r="CK34" s="78">
        <v>250</v>
      </c>
      <c r="CL34" s="79" t="s">
        <v>869</v>
      </c>
      <c r="CO34" s="66" t="str">
        <f t="shared" si="3"/>
        <v>320 - Услуге противпожарне заштите</v>
      </c>
      <c r="DE34" s="515"/>
    </row>
    <row r="35" spans="1:122" ht="30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176">
        <v>412210</v>
      </c>
      <c r="BF35" t="s">
        <v>1093</v>
      </c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78">
        <v>250</v>
      </c>
      <c r="BS35" s="79" t="s">
        <v>869</v>
      </c>
      <c r="BY35" s="76">
        <v>464</v>
      </c>
      <c r="BZ35" s="77" t="s">
        <v>146</v>
      </c>
      <c r="CA35" s="76">
        <v>464</v>
      </c>
      <c r="CK35" s="67">
        <v>300</v>
      </c>
      <c r="CL35" s="68" t="s">
        <v>49</v>
      </c>
      <c r="CO35" s="66" t="str">
        <f t="shared" si="3"/>
        <v>330 - Судови</v>
      </c>
      <c r="DE35" s="515"/>
      <c r="DF35" s="519" t="s">
        <v>1628</v>
      </c>
      <c r="DG35" s="520"/>
      <c r="DH35" s="520"/>
      <c r="DI35" s="520"/>
      <c r="DJ35" s="520"/>
      <c r="DK35" s="520"/>
      <c r="DL35" s="520"/>
      <c r="DM35" s="520"/>
      <c r="DN35" s="520"/>
      <c r="DO35" s="520"/>
      <c r="DP35" s="520"/>
      <c r="DQ35" s="520"/>
      <c r="DR35" s="521"/>
    </row>
    <row r="36" spans="1:122" ht="42" customHeight="1" x14ac:dyDescent="0.25">
      <c r="BE36" s="176">
        <v>412211</v>
      </c>
      <c r="BF36" t="s">
        <v>1093</v>
      </c>
      <c r="BR36" s="67">
        <v>300</v>
      </c>
      <c r="BS36" s="68" t="s">
        <v>49</v>
      </c>
      <c r="BY36" s="76">
        <v>465</v>
      </c>
      <c r="BZ36" s="77" t="s">
        <v>147</v>
      </c>
      <c r="CA36" s="76">
        <v>465</v>
      </c>
      <c r="CK36" s="78">
        <v>310</v>
      </c>
      <c r="CL36" s="79" t="s">
        <v>50</v>
      </c>
      <c r="CO36" s="66" t="str">
        <f t="shared" si="3"/>
        <v>350 - Јавни ред и безбедност - истраживање и развој</v>
      </c>
      <c r="DE36" s="515"/>
      <c r="DF36" s="522"/>
      <c r="DG36" s="523"/>
      <c r="DH36" s="523"/>
      <c r="DI36" s="523"/>
      <c r="DJ36" s="523"/>
      <c r="DK36" s="523"/>
      <c r="DL36" s="523"/>
      <c r="DM36" s="523"/>
      <c r="DN36" s="523"/>
      <c r="DO36" s="523"/>
      <c r="DP36" s="523"/>
      <c r="DQ36" s="523"/>
      <c r="DR36" s="524"/>
    </row>
    <row r="37" spans="1:122" ht="48.75" customHeight="1" x14ac:dyDescent="0.25">
      <c r="A37" s="112" t="s">
        <v>215</v>
      </c>
      <c r="B37" s="106" t="s">
        <v>725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BE37" s="176">
        <v>412221</v>
      </c>
      <c r="BF37" t="s">
        <v>1094</v>
      </c>
      <c r="BR37" s="78">
        <v>310</v>
      </c>
      <c r="BS37" s="79" t="s">
        <v>50</v>
      </c>
      <c r="BY37" s="76">
        <v>472</v>
      </c>
      <c r="BZ37" s="77" t="s">
        <v>148</v>
      </c>
      <c r="CA37" s="76">
        <v>472</v>
      </c>
      <c r="CK37" s="78">
        <v>320</v>
      </c>
      <c r="CL37" s="79" t="s">
        <v>870</v>
      </c>
      <c r="CO37" s="66" t="str">
        <f t="shared" si="3"/>
        <v>360 - Јавни ред и безбедност  некласификован на другом месту</v>
      </c>
      <c r="DE37" s="515"/>
      <c r="DF37" s="525"/>
      <c r="DG37" s="526"/>
      <c r="DH37" s="526"/>
      <c r="DI37" s="526"/>
      <c r="DJ37" s="526"/>
      <c r="DK37" s="526"/>
      <c r="DL37" s="526"/>
      <c r="DM37" s="526"/>
      <c r="DN37" s="526"/>
      <c r="DO37" s="526"/>
      <c r="DP37" s="526"/>
      <c r="DQ37" s="526"/>
      <c r="DR37" s="527"/>
    </row>
    <row r="38" spans="1:122" x14ac:dyDescent="0.25">
      <c r="A38" s="113" t="s">
        <v>771</v>
      </c>
      <c r="B38" s="108" t="s">
        <v>217</v>
      </c>
      <c r="C38" s="109" t="s">
        <v>231</v>
      </c>
      <c r="D38" s="109" t="s">
        <v>246</v>
      </c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BE38" s="176">
        <v>412300</v>
      </c>
      <c r="BF38" t="s">
        <v>1095</v>
      </c>
      <c r="BR38" s="78">
        <v>320</v>
      </c>
      <c r="BS38" s="79" t="s">
        <v>870</v>
      </c>
      <c r="BY38" s="76">
        <v>481</v>
      </c>
      <c r="BZ38" s="77" t="s">
        <v>177</v>
      </c>
      <c r="CA38" s="76">
        <v>481</v>
      </c>
      <c r="CK38" s="78">
        <v>330</v>
      </c>
      <c r="CL38" s="79" t="s">
        <v>871</v>
      </c>
      <c r="CO38" s="66" t="str">
        <f t="shared" si="3"/>
        <v>400 - ЕКОНОМСКИ ПОСЛОВИ</v>
      </c>
      <c r="DE38" s="515"/>
    </row>
    <row r="39" spans="1:122" ht="16.5" customHeight="1" x14ac:dyDescent="0.25">
      <c r="A39" s="113" t="s">
        <v>772</v>
      </c>
      <c r="B39" s="108" t="s">
        <v>218</v>
      </c>
      <c r="C39" s="109" t="s">
        <v>232</v>
      </c>
      <c r="D39" s="109" t="s">
        <v>247</v>
      </c>
      <c r="E39" s="109" t="s">
        <v>257</v>
      </c>
      <c r="F39" s="109" t="s">
        <v>263</v>
      </c>
      <c r="G39" s="109" t="s">
        <v>268</v>
      </c>
      <c r="H39" s="109" t="s">
        <v>272</v>
      </c>
      <c r="I39" s="109" t="s">
        <v>275</v>
      </c>
      <c r="J39" s="109" t="s">
        <v>277</v>
      </c>
      <c r="K39" s="109" t="s">
        <v>279</v>
      </c>
      <c r="L39" s="109" t="s">
        <v>281</v>
      </c>
      <c r="M39" s="109" t="s">
        <v>283</v>
      </c>
      <c r="N39" s="109" t="s">
        <v>284</v>
      </c>
      <c r="O39" s="109" t="s">
        <v>285</v>
      </c>
      <c r="P39" s="109" t="s">
        <v>286</v>
      </c>
      <c r="BE39" s="176">
        <v>412310</v>
      </c>
      <c r="BF39" t="s">
        <v>1095</v>
      </c>
      <c r="BR39" s="78">
        <v>330</v>
      </c>
      <c r="BS39" s="79" t="s">
        <v>871</v>
      </c>
      <c r="BY39" s="76">
        <v>482</v>
      </c>
      <c r="BZ39" s="77" t="s">
        <v>178</v>
      </c>
      <c r="CA39" s="76">
        <v>482</v>
      </c>
      <c r="CK39" s="78">
        <v>350</v>
      </c>
      <c r="CL39" s="79" t="s">
        <v>51</v>
      </c>
      <c r="CO39" s="66" t="str">
        <f t="shared" si="3"/>
        <v>410 - Општи економски и комерцијални послови и послови по питању рада</v>
      </c>
      <c r="DE39" s="515"/>
      <c r="DF39" s="519" t="s">
        <v>1630</v>
      </c>
      <c r="DG39" s="520"/>
      <c r="DH39" s="520"/>
      <c r="DI39" s="520"/>
      <c r="DJ39" s="520"/>
      <c r="DK39" s="520"/>
      <c r="DL39" s="520"/>
      <c r="DM39" s="520"/>
      <c r="DN39" s="520"/>
      <c r="DO39" s="520"/>
      <c r="DP39" s="520"/>
      <c r="DQ39" s="520"/>
      <c r="DR39" s="521"/>
    </row>
    <row r="40" spans="1:122" ht="13.5" customHeight="1" x14ac:dyDescent="0.25">
      <c r="B40" s="108" t="s">
        <v>219</v>
      </c>
      <c r="C40" s="109" t="s">
        <v>233</v>
      </c>
      <c r="D40" s="109" t="s">
        <v>248</v>
      </c>
      <c r="E40" s="109" t="s">
        <v>258</v>
      </c>
      <c r="F40" s="109" t="s">
        <v>264</v>
      </c>
      <c r="G40" s="109" t="s">
        <v>269</v>
      </c>
      <c r="H40" s="110"/>
      <c r="I40" s="110"/>
      <c r="J40" s="110"/>
      <c r="K40" s="110"/>
      <c r="L40" s="110"/>
      <c r="M40" s="110"/>
      <c r="N40" s="110"/>
      <c r="O40" s="110"/>
      <c r="P40" s="110"/>
      <c r="BE40" s="176">
        <v>412311</v>
      </c>
      <c r="BF40" t="s">
        <v>1095</v>
      </c>
      <c r="BR40" s="78">
        <v>350</v>
      </c>
      <c r="BS40" s="79" t="s">
        <v>51</v>
      </c>
      <c r="BY40" s="76">
        <v>483</v>
      </c>
      <c r="BZ40" s="77" t="s">
        <v>179</v>
      </c>
      <c r="CA40" s="76">
        <v>483</v>
      </c>
      <c r="CK40" s="78">
        <v>360</v>
      </c>
      <c r="CL40" s="79" t="s">
        <v>52</v>
      </c>
      <c r="CO40" s="66" t="str">
        <f t="shared" si="3"/>
        <v>411 - Општи економски и комерцијални послови</v>
      </c>
      <c r="DE40" s="515"/>
      <c r="DF40" s="522"/>
      <c r="DG40" s="523"/>
      <c r="DH40" s="523"/>
      <c r="DI40" s="523"/>
      <c r="DJ40" s="523"/>
      <c r="DK40" s="523"/>
      <c r="DL40" s="523"/>
      <c r="DM40" s="523"/>
      <c r="DN40" s="523"/>
      <c r="DO40" s="523"/>
      <c r="DP40" s="523"/>
      <c r="DQ40" s="523"/>
      <c r="DR40" s="524"/>
    </row>
    <row r="41" spans="1:122" ht="47.25" customHeight="1" x14ac:dyDescent="0.25">
      <c r="B41" s="108" t="s">
        <v>220</v>
      </c>
      <c r="C41" s="108" t="s">
        <v>234</v>
      </c>
      <c r="D41" s="108" t="s">
        <v>249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BE41" s="176">
        <v>413000</v>
      </c>
      <c r="BF41" t="s">
        <v>1096</v>
      </c>
      <c r="BR41" s="78">
        <v>360</v>
      </c>
      <c r="BS41" s="79" t="s">
        <v>52</v>
      </c>
      <c r="BY41" s="76">
        <v>484</v>
      </c>
      <c r="BZ41" s="77" t="s">
        <v>180</v>
      </c>
      <c r="CA41" s="76">
        <v>484</v>
      </c>
      <c r="CK41" s="67">
        <v>400</v>
      </c>
      <c r="CL41" s="68" t="s">
        <v>872</v>
      </c>
      <c r="CO41" s="66" t="str">
        <f t="shared" si="3"/>
        <v>412 - Општи послови по питању рада</v>
      </c>
      <c r="DE41" s="516"/>
      <c r="DF41" s="525"/>
      <c r="DG41" s="526"/>
      <c r="DH41" s="526"/>
      <c r="DI41" s="526"/>
      <c r="DJ41" s="526"/>
      <c r="DK41" s="526"/>
      <c r="DL41" s="526"/>
      <c r="DM41" s="526"/>
      <c r="DN41" s="526"/>
      <c r="DO41" s="526"/>
      <c r="DP41" s="526"/>
      <c r="DQ41" s="526"/>
      <c r="DR41" s="527"/>
    </row>
    <row r="42" spans="1:122" ht="15.75" customHeight="1" x14ac:dyDescent="0.25">
      <c r="B42" s="108" t="s">
        <v>221</v>
      </c>
      <c r="C42" s="109" t="s">
        <v>235</v>
      </c>
      <c r="D42" s="109" t="s">
        <v>250</v>
      </c>
      <c r="E42" s="110" t="s">
        <v>1980</v>
      </c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BE42" s="176">
        <v>413100</v>
      </c>
      <c r="BF42" t="s">
        <v>1096</v>
      </c>
      <c r="BR42" s="67">
        <v>400</v>
      </c>
      <c r="BS42" s="68" t="s">
        <v>872</v>
      </c>
      <c r="BY42" s="76">
        <v>485</v>
      </c>
      <c r="BZ42" s="77" t="s">
        <v>181</v>
      </c>
      <c r="CA42" s="76">
        <v>485</v>
      </c>
      <c r="CK42" s="78">
        <v>410</v>
      </c>
      <c r="CL42" s="79" t="s">
        <v>873</v>
      </c>
      <c r="CO42" s="66" t="str">
        <f t="shared" si="3"/>
        <v>420 - Пољопривреда, шумарство, лов и риболов</v>
      </c>
      <c r="DE42" s="97"/>
    </row>
    <row r="43" spans="1:122" ht="45" x14ac:dyDescent="0.25">
      <c r="B43" s="108" t="s">
        <v>230</v>
      </c>
      <c r="C43" s="111" t="s">
        <v>236</v>
      </c>
      <c r="D43" s="111" t="s">
        <v>251</v>
      </c>
      <c r="E43" s="111" t="s">
        <v>259</v>
      </c>
      <c r="F43" s="111" t="s">
        <v>265</v>
      </c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BE43" s="176">
        <v>413110</v>
      </c>
      <c r="BF43" t="s">
        <v>1096</v>
      </c>
      <c r="BR43" s="78">
        <v>410</v>
      </c>
      <c r="BS43" s="79" t="s">
        <v>873</v>
      </c>
      <c r="BY43" s="76">
        <v>489</v>
      </c>
      <c r="BZ43" s="77" t="s">
        <v>149</v>
      </c>
      <c r="CA43" s="76">
        <v>489</v>
      </c>
      <c r="CK43" s="83">
        <v>411</v>
      </c>
      <c r="CL43" s="84" t="s">
        <v>874</v>
      </c>
      <c r="CO43" s="66" t="str">
        <f t="shared" si="3"/>
        <v>421 - Пољопривреда</v>
      </c>
      <c r="DE43" s="98" t="s">
        <v>691</v>
      </c>
      <c r="DF43" s="511" t="s">
        <v>692</v>
      </c>
      <c r="DG43" s="512"/>
      <c r="DH43" s="512"/>
      <c r="DI43" s="512"/>
      <c r="DJ43" s="512"/>
      <c r="DK43" s="512"/>
      <c r="DL43" s="512"/>
      <c r="DM43" s="512"/>
      <c r="DN43" s="512"/>
      <c r="DO43" s="512"/>
      <c r="DP43" s="512"/>
      <c r="DQ43" s="512"/>
      <c r="DR43" s="513"/>
    </row>
    <row r="44" spans="1:122" ht="39.75" customHeight="1" x14ac:dyDescent="0.25">
      <c r="B44" s="108" t="s">
        <v>222</v>
      </c>
      <c r="C44" s="111" t="s">
        <v>237</v>
      </c>
      <c r="D44" s="111" t="s">
        <v>252</v>
      </c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BE44" s="176">
        <v>413111</v>
      </c>
      <c r="BF44" t="s">
        <v>1097</v>
      </c>
      <c r="BR44" s="83">
        <v>411</v>
      </c>
      <c r="BS44" s="84" t="s">
        <v>874</v>
      </c>
      <c r="BY44" s="76">
        <v>494</v>
      </c>
      <c r="BZ44" s="90" t="s">
        <v>150</v>
      </c>
      <c r="CA44" s="76">
        <v>494</v>
      </c>
      <c r="CK44" s="83">
        <v>412</v>
      </c>
      <c r="CL44" s="84" t="s">
        <v>875</v>
      </c>
      <c r="CO44" s="66" t="str">
        <f t="shared" si="3"/>
        <v>422 - Шумарство</v>
      </c>
      <c r="DE44" s="99"/>
      <c r="DF44" s="517" t="s">
        <v>1629</v>
      </c>
      <c r="DG44" s="517"/>
      <c r="DH44" s="517"/>
      <c r="DI44" s="517"/>
      <c r="DJ44" s="517"/>
      <c r="DK44" s="517"/>
      <c r="DL44" s="517"/>
      <c r="DM44" s="517"/>
      <c r="DN44" s="517"/>
      <c r="DO44" s="517"/>
      <c r="DP44" s="517"/>
      <c r="DQ44" s="517"/>
      <c r="DR44" s="518"/>
    </row>
    <row r="45" spans="1:122" ht="45" x14ac:dyDescent="0.25">
      <c r="B45" s="108" t="s">
        <v>223</v>
      </c>
      <c r="C45" s="111" t="s">
        <v>238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BE45" s="176">
        <v>413112</v>
      </c>
      <c r="BF45" t="s">
        <v>1098</v>
      </c>
      <c r="BR45" s="83">
        <v>412</v>
      </c>
      <c r="BS45" s="84" t="s">
        <v>875</v>
      </c>
      <c r="BY45" s="76">
        <v>495</v>
      </c>
      <c r="BZ45" s="90" t="s">
        <v>151</v>
      </c>
      <c r="CA45" s="76">
        <v>495</v>
      </c>
      <c r="CK45" s="78">
        <v>420</v>
      </c>
      <c r="CL45" s="79" t="s">
        <v>876</v>
      </c>
      <c r="CO45" s="66" t="str">
        <f t="shared" si="3"/>
        <v>423 - Лов и риболов</v>
      </c>
    </row>
    <row r="46" spans="1:122" ht="45" x14ac:dyDescent="0.25">
      <c r="B46" s="108" t="s">
        <v>224</v>
      </c>
      <c r="C46" s="111" t="s">
        <v>239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BE46" s="176">
        <v>413119</v>
      </c>
      <c r="BF46" t="s">
        <v>1099</v>
      </c>
      <c r="BR46" s="78">
        <v>420</v>
      </c>
      <c r="BS46" s="79" t="s">
        <v>876</v>
      </c>
      <c r="BY46" s="76">
        <v>496</v>
      </c>
      <c r="BZ46" s="90" t="s">
        <v>152</v>
      </c>
      <c r="CA46" s="76">
        <v>496</v>
      </c>
      <c r="CK46" s="83">
        <v>421</v>
      </c>
      <c r="CL46" s="84" t="s">
        <v>53</v>
      </c>
      <c r="CO46" s="66" t="str">
        <f t="shared" si="3"/>
        <v>430 - Гориво и енергија</v>
      </c>
    </row>
    <row r="47" spans="1:122" ht="30" x14ac:dyDescent="0.25">
      <c r="B47" s="108" t="s">
        <v>225</v>
      </c>
      <c r="C47" s="111" t="s">
        <v>240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BE47" s="176">
        <v>413120</v>
      </c>
      <c r="BF47" t="s">
        <v>1100</v>
      </c>
      <c r="BR47" s="83">
        <v>421</v>
      </c>
      <c r="BS47" s="84" t="s">
        <v>53</v>
      </c>
      <c r="BY47" s="76">
        <v>499</v>
      </c>
      <c r="BZ47" s="90" t="s">
        <v>153</v>
      </c>
      <c r="CA47" s="76">
        <v>499</v>
      </c>
      <c r="CK47" s="83">
        <v>422</v>
      </c>
      <c r="CL47" s="84" t="s">
        <v>877</v>
      </c>
      <c r="CO47" s="66" t="str">
        <f t="shared" si="3"/>
        <v>431 - Угаљ и остала чврста минерална горива</v>
      </c>
    </row>
    <row r="48" spans="1:122" x14ac:dyDescent="0.25">
      <c r="B48" s="108" t="s">
        <v>1625</v>
      </c>
      <c r="C48" s="111" t="s">
        <v>241</v>
      </c>
      <c r="D48" s="111" t="s">
        <v>253</v>
      </c>
      <c r="E48" s="111" t="s">
        <v>260</v>
      </c>
      <c r="F48" s="111" t="s">
        <v>266</v>
      </c>
      <c r="G48" s="111" t="s">
        <v>270</v>
      </c>
      <c r="H48" s="111" t="s">
        <v>273</v>
      </c>
      <c r="I48" s="110"/>
      <c r="J48" s="110"/>
      <c r="K48" s="110"/>
      <c r="L48" s="110"/>
      <c r="M48" s="110"/>
      <c r="N48" s="110"/>
      <c r="O48" s="110"/>
      <c r="P48" s="110"/>
      <c r="BE48" s="176">
        <v>413121</v>
      </c>
      <c r="BF48" t="s">
        <v>1100</v>
      </c>
      <c r="BR48" s="83">
        <v>422</v>
      </c>
      <c r="BS48" s="84" t="s">
        <v>877</v>
      </c>
      <c r="BY48" s="76">
        <v>511</v>
      </c>
      <c r="BZ48" s="91" t="s">
        <v>182</v>
      </c>
      <c r="CA48" s="76">
        <v>511</v>
      </c>
      <c r="CK48" s="83">
        <v>423</v>
      </c>
      <c r="CL48" s="84" t="s">
        <v>878</v>
      </c>
      <c r="CO48" s="66" t="str">
        <f t="shared" si="3"/>
        <v>432 - Нафта и природни гас</v>
      </c>
    </row>
    <row r="49" spans="1:93" x14ac:dyDescent="0.25">
      <c r="B49" s="108" t="s">
        <v>226</v>
      </c>
      <c r="C49" s="111" t="s">
        <v>242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BE49" s="176">
        <v>413130</v>
      </c>
      <c r="BF49" t="s">
        <v>1101</v>
      </c>
      <c r="BR49" s="83">
        <v>423</v>
      </c>
      <c r="BS49" s="84" t="s">
        <v>878</v>
      </c>
      <c r="BY49" s="76">
        <v>512</v>
      </c>
      <c r="BZ49" s="91" t="s">
        <v>183</v>
      </c>
      <c r="CA49" s="76">
        <v>512</v>
      </c>
      <c r="CK49" s="78">
        <v>430</v>
      </c>
      <c r="CL49" s="79" t="s">
        <v>879</v>
      </c>
      <c r="CO49" s="66" t="str">
        <f t="shared" si="3"/>
        <v>433 - Нуклеарно гориво</v>
      </c>
    </row>
    <row r="50" spans="1:93" x14ac:dyDescent="0.25">
      <c r="B50" s="108" t="s">
        <v>227</v>
      </c>
      <c r="C50" s="109" t="s">
        <v>243</v>
      </c>
      <c r="D50" s="109" t="s">
        <v>254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BE50" s="176">
        <v>413131</v>
      </c>
      <c r="BF50" t="s">
        <v>1102</v>
      </c>
      <c r="BR50" s="78">
        <v>430</v>
      </c>
      <c r="BS50" s="79" t="s">
        <v>879</v>
      </c>
      <c r="BY50" s="76">
        <v>513</v>
      </c>
      <c r="BZ50" s="91" t="s">
        <v>184</v>
      </c>
      <c r="CA50" s="76">
        <v>513</v>
      </c>
      <c r="CK50" s="83">
        <v>431</v>
      </c>
      <c r="CL50" s="84" t="s">
        <v>54</v>
      </c>
      <c r="CO50" s="66" t="str">
        <f t="shared" si="3"/>
        <v>434 - Остала горива</v>
      </c>
    </row>
    <row r="51" spans="1:93" x14ac:dyDescent="0.25">
      <c r="B51" s="108" t="s">
        <v>228</v>
      </c>
      <c r="C51" s="109" t="s">
        <v>244</v>
      </c>
      <c r="D51" s="109" t="s">
        <v>255</v>
      </c>
      <c r="E51" s="109" t="s">
        <v>261</v>
      </c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BE51" s="176">
        <v>413139</v>
      </c>
      <c r="BF51" t="s">
        <v>1103</v>
      </c>
      <c r="BR51" s="83">
        <v>431</v>
      </c>
      <c r="BS51" s="84" t="s">
        <v>54</v>
      </c>
      <c r="BY51" s="76">
        <v>514</v>
      </c>
      <c r="BZ51" s="91" t="s">
        <v>185</v>
      </c>
      <c r="CA51" s="76">
        <v>514</v>
      </c>
      <c r="CK51" s="83">
        <v>432</v>
      </c>
      <c r="CL51" s="84" t="s">
        <v>880</v>
      </c>
      <c r="CO51" s="66" t="str">
        <f t="shared" si="3"/>
        <v>435 - Електрична енергија</v>
      </c>
    </row>
    <row r="52" spans="1:93" x14ac:dyDescent="0.25">
      <c r="B52" s="108" t="s">
        <v>229</v>
      </c>
      <c r="C52" s="109" t="s">
        <v>245</v>
      </c>
      <c r="D52" s="109" t="s">
        <v>256</v>
      </c>
      <c r="E52" s="109" t="s">
        <v>262</v>
      </c>
      <c r="F52" s="109" t="s">
        <v>267</v>
      </c>
      <c r="G52" s="109" t="s">
        <v>271</v>
      </c>
      <c r="H52" s="109" t="s">
        <v>274</v>
      </c>
      <c r="I52" s="109" t="s">
        <v>276</v>
      </c>
      <c r="J52" s="109" t="s">
        <v>278</v>
      </c>
      <c r="K52" s="109" t="s">
        <v>280</v>
      </c>
      <c r="L52" s="109" t="s">
        <v>282</v>
      </c>
      <c r="M52" s="110"/>
      <c r="N52" s="110"/>
      <c r="O52" s="110"/>
      <c r="P52" s="110"/>
      <c r="BE52" s="176">
        <v>413140</v>
      </c>
      <c r="BF52" t="s">
        <v>1104</v>
      </c>
      <c r="BR52" s="83">
        <v>432</v>
      </c>
      <c r="BS52" s="84" t="s">
        <v>880</v>
      </c>
      <c r="BY52" s="76">
        <v>515</v>
      </c>
      <c r="BZ52" s="90" t="s">
        <v>154</v>
      </c>
      <c r="CA52" s="76">
        <v>515</v>
      </c>
      <c r="CK52" s="83">
        <v>433</v>
      </c>
      <c r="CL52" s="84" t="s">
        <v>881</v>
      </c>
      <c r="CO52" s="66" t="str">
        <f t="shared" si="3"/>
        <v>436 - Остала енергија</v>
      </c>
    </row>
    <row r="53" spans="1:93" x14ac:dyDescent="0.25">
      <c r="B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BE53" s="176">
        <v>413141</v>
      </c>
      <c r="BF53" t="s">
        <v>1105</v>
      </c>
      <c r="BR53" s="83">
        <v>433</v>
      </c>
      <c r="BS53" s="84" t="s">
        <v>881</v>
      </c>
      <c r="BY53" s="76">
        <v>521</v>
      </c>
      <c r="BZ53" s="91" t="s">
        <v>186</v>
      </c>
      <c r="CA53" s="76">
        <v>521</v>
      </c>
      <c r="CK53" s="83">
        <v>434</v>
      </c>
      <c r="CL53" s="84" t="s">
        <v>882</v>
      </c>
      <c r="CO53" s="66" t="str">
        <f t="shared" si="3"/>
        <v>440 - Рударство, производња и изградња</v>
      </c>
    </row>
    <row r="54" spans="1:93" x14ac:dyDescent="0.25">
      <c r="BE54" s="176">
        <v>413142</v>
      </c>
      <c r="BF54" t="s">
        <v>1106</v>
      </c>
      <c r="BR54" s="83">
        <v>434</v>
      </c>
      <c r="BS54" s="84" t="s">
        <v>882</v>
      </c>
      <c r="BY54" s="76">
        <v>522</v>
      </c>
      <c r="BZ54" s="91" t="s">
        <v>187</v>
      </c>
      <c r="CA54" s="76">
        <v>522</v>
      </c>
      <c r="CK54" s="83">
        <v>435</v>
      </c>
      <c r="CL54" s="84" t="s">
        <v>883</v>
      </c>
      <c r="CO54" s="66" t="str">
        <f t="shared" si="3"/>
        <v>441 - Ископавање минералних ресурса, изузев минералних горива</v>
      </c>
    </row>
    <row r="55" spans="1:93" x14ac:dyDescent="0.25">
      <c r="BE55" s="176">
        <v>413150</v>
      </c>
      <c r="BF55" t="s">
        <v>1107</v>
      </c>
      <c r="BR55" s="83">
        <v>435</v>
      </c>
      <c r="BS55" s="84" t="s">
        <v>883</v>
      </c>
      <c r="BY55" s="76">
        <v>523</v>
      </c>
      <c r="BZ55" s="90" t="s">
        <v>155</v>
      </c>
      <c r="CA55" s="76">
        <v>523</v>
      </c>
      <c r="CK55" s="83">
        <v>436</v>
      </c>
      <c r="CL55" s="84" t="s">
        <v>55</v>
      </c>
      <c r="CO55" s="66" t="str">
        <f t="shared" si="3"/>
        <v>442 - Производња</v>
      </c>
    </row>
    <row r="56" spans="1:93" x14ac:dyDescent="0.25">
      <c r="A56" s="101" t="s">
        <v>724</v>
      </c>
      <c r="B56" s="102"/>
      <c r="C56" s="102"/>
      <c r="D56" s="102"/>
      <c r="BE56" s="176">
        <v>413151</v>
      </c>
      <c r="BF56" t="s">
        <v>1107</v>
      </c>
      <c r="BR56" s="83">
        <v>436</v>
      </c>
      <c r="BS56" s="84" t="s">
        <v>55</v>
      </c>
      <c r="BY56" s="76">
        <v>531</v>
      </c>
      <c r="BZ56" s="81" t="s">
        <v>156</v>
      </c>
      <c r="CA56" s="76">
        <v>531</v>
      </c>
      <c r="CK56" s="78">
        <v>440</v>
      </c>
      <c r="CL56" s="79" t="s">
        <v>56</v>
      </c>
      <c r="CO56" s="66" t="str">
        <f t="shared" si="3"/>
        <v>443 - Изградња</v>
      </c>
    </row>
    <row r="57" spans="1:93" x14ac:dyDescent="0.25">
      <c r="A57" s="103" t="s">
        <v>440</v>
      </c>
      <c r="B57" s="104" t="s">
        <v>221</v>
      </c>
      <c r="C57" s="105"/>
      <c r="D57" s="105"/>
      <c r="BE57" s="176">
        <v>413160</v>
      </c>
      <c r="BF57" t="s">
        <v>1108</v>
      </c>
      <c r="BR57" s="78">
        <v>440</v>
      </c>
      <c r="BS57" s="79" t="s">
        <v>56</v>
      </c>
      <c r="BY57" s="76">
        <v>541</v>
      </c>
      <c r="BZ57" s="91" t="s">
        <v>188</v>
      </c>
      <c r="CA57" s="76">
        <v>541</v>
      </c>
      <c r="CK57" s="83">
        <v>441</v>
      </c>
      <c r="CL57" s="84" t="s">
        <v>57</v>
      </c>
      <c r="CO57" s="66" t="str">
        <f t="shared" si="3"/>
        <v>450 - Саобраћај</v>
      </c>
    </row>
    <row r="58" spans="1:93" x14ac:dyDescent="0.25">
      <c r="A58" s="103" t="s">
        <v>441</v>
      </c>
      <c r="B58" s="104" t="s">
        <v>230</v>
      </c>
      <c r="C58" s="105"/>
      <c r="D58" s="105"/>
      <c r="BE58" s="176">
        <v>413161</v>
      </c>
      <c r="BF58" t="s">
        <v>1108</v>
      </c>
      <c r="BR58" s="83">
        <v>441</v>
      </c>
      <c r="BS58" s="84" t="s">
        <v>57</v>
      </c>
      <c r="BY58" s="76">
        <v>542</v>
      </c>
      <c r="BZ58" s="91" t="s">
        <v>189</v>
      </c>
      <c r="CA58" s="76">
        <v>542</v>
      </c>
      <c r="CK58" s="83">
        <v>442</v>
      </c>
      <c r="CL58" s="84" t="s">
        <v>884</v>
      </c>
      <c r="CO58" s="66" t="str">
        <f t="shared" si="3"/>
        <v>451 - Друмски саобраћај</v>
      </c>
    </row>
    <row r="59" spans="1:93" x14ac:dyDescent="0.25">
      <c r="A59" s="103" t="s">
        <v>438</v>
      </c>
      <c r="B59" s="104" t="s">
        <v>218</v>
      </c>
      <c r="C59" s="104" t="s">
        <v>229</v>
      </c>
      <c r="D59" s="105"/>
      <c r="BE59" s="176">
        <v>413170</v>
      </c>
      <c r="BF59" t="s">
        <v>1109</v>
      </c>
      <c r="BR59" s="83">
        <v>442</v>
      </c>
      <c r="BS59" s="84" t="s">
        <v>884</v>
      </c>
      <c r="BY59" s="76">
        <v>543</v>
      </c>
      <c r="BZ59" s="90" t="s">
        <v>157</v>
      </c>
      <c r="CA59" s="76">
        <v>543</v>
      </c>
      <c r="CK59" s="83">
        <v>443</v>
      </c>
      <c r="CL59" s="84" t="s">
        <v>885</v>
      </c>
      <c r="CO59" s="66" t="str">
        <f t="shared" si="3"/>
        <v>452 - Водени саобраћај</v>
      </c>
    </row>
    <row r="60" spans="1:93" ht="60" x14ac:dyDescent="0.25">
      <c r="A60" s="103" t="s">
        <v>442</v>
      </c>
      <c r="B60" s="104" t="s">
        <v>222</v>
      </c>
      <c r="C60" s="105"/>
      <c r="D60" s="105"/>
      <c r="BE60" s="176">
        <v>413171</v>
      </c>
      <c r="BF60" t="s">
        <v>1109</v>
      </c>
      <c r="BR60" s="83">
        <v>443</v>
      </c>
      <c r="BS60" s="84" t="s">
        <v>885</v>
      </c>
      <c r="BY60" s="76">
        <v>551</v>
      </c>
      <c r="BZ60" s="90" t="s">
        <v>158</v>
      </c>
      <c r="CA60" s="76">
        <v>551</v>
      </c>
      <c r="CK60" s="78">
        <v>450</v>
      </c>
      <c r="CL60" s="79" t="s">
        <v>886</v>
      </c>
      <c r="CO60" s="66" t="str">
        <f t="shared" si="3"/>
        <v>453 - Железнички саобраћај</v>
      </c>
    </row>
    <row r="61" spans="1:93" ht="30" x14ac:dyDescent="0.25">
      <c r="A61" s="103" t="s">
        <v>444</v>
      </c>
      <c r="B61" s="104" t="s">
        <v>1625</v>
      </c>
      <c r="C61" s="105"/>
      <c r="D61" s="105"/>
      <c r="BE61" s="176">
        <v>413180</v>
      </c>
      <c r="BF61" t="s">
        <v>1110</v>
      </c>
      <c r="BR61" s="78">
        <v>450</v>
      </c>
      <c r="BS61" s="79" t="s">
        <v>886</v>
      </c>
      <c r="BY61" s="76">
        <v>611</v>
      </c>
      <c r="BZ61" s="92" t="s">
        <v>159</v>
      </c>
      <c r="CA61" s="76">
        <v>611</v>
      </c>
      <c r="CK61" s="83">
        <v>451</v>
      </c>
      <c r="CL61" s="84" t="s">
        <v>58</v>
      </c>
      <c r="CO61" s="66" t="str">
        <f t="shared" si="3"/>
        <v>454 - Ваздушни саобраћај</v>
      </c>
    </row>
    <row r="62" spans="1:93" ht="15.75" thickBot="1" x14ac:dyDescent="0.3">
      <c r="A62" s="103" t="s">
        <v>437</v>
      </c>
      <c r="B62" s="104" t="s">
        <v>217</v>
      </c>
      <c r="C62" s="105"/>
      <c r="D62" s="105"/>
      <c r="BE62" s="176">
        <v>413181</v>
      </c>
      <c r="BF62" t="s">
        <v>1110</v>
      </c>
      <c r="BR62" s="83">
        <v>451</v>
      </c>
      <c r="BS62" s="84" t="s">
        <v>58</v>
      </c>
      <c r="BY62" s="76">
        <v>620</v>
      </c>
      <c r="BZ62" s="93" t="s">
        <v>160</v>
      </c>
      <c r="CA62" s="76">
        <v>620</v>
      </c>
      <c r="CK62" s="83">
        <v>452</v>
      </c>
      <c r="CL62" s="84" t="s">
        <v>59</v>
      </c>
      <c r="CO62" s="66" t="str">
        <f t="shared" si="3"/>
        <v>455 - Цевоводи и други облици саобраћаја</v>
      </c>
    </row>
    <row r="63" spans="1:93" x14ac:dyDescent="0.25">
      <c r="A63" s="103" t="s">
        <v>446</v>
      </c>
      <c r="B63" s="104" t="s">
        <v>227</v>
      </c>
      <c r="C63" s="105"/>
      <c r="D63" s="105"/>
      <c r="BE63" s="176">
        <v>414000</v>
      </c>
      <c r="BF63" t="s">
        <v>1111</v>
      </c>
      <c r="BR63" s="83">
        <v>452</v>
      </c>
      <c r="BS63" s="84" t="s">
        <v>59</v>
      </c>
      <c r="CK63" s="83">
        <v>453</v>
      </c>
      <c r="CL63" s="84" t="s">
        <v>60</v>
      </c>
      <c r="CO63" s="66" t="str">
        <f t="shared" ref="CO63:CO94" si="4">CK66&amp;" - "&amp;CL66</f>
        <v>460 - Комуникације</v>
      </c>
    </row>
    <row r="64" spans="1:93" x14ac:dyDescent="0.25">
      <c r="A64" s="103" t="s">
        <v>447</v>
      </c>
      <c r="B64" s="104" t="s">
        <v>228</v>
      </c>
      <c r="C64" s="105"/>
      <c r="D64" s="105"/>
      <c r="BE64" s="176">
        <v>414100</v>
      </c>
      <c r="BF64" t="s">
        <v>1112</v>
      </c>
      <c r="BR64" s="83">
        <v>453</v>
      </c>
      <c r="BS64" s="84" t="s">
        <v>60</v>
      </c>
      <c r="CK64" s="83">
        <v>454</v>
      </c>
      <c r="CL64" s="84" t="s">
        <v>61</v>
      </c>
      <c r="CO64" s="66" t="str">
        <f t="shared" si="4"/>
        <v>470 - Остале делатности</v>
      </c>
    </row>
    <row r="65" spans="1:93" x14ac:dyDescent="0.25">
      <c r="A65" s="103" t="s">
        <v>439</v>
      </c>
      <c r="B65" s="104" t="s">
        <v>219</v>
      </c>
      <c r="C65" s="104" t="s">
        <v>220</v>
      </c>
      <c r="D65" s="105"/>
      <c r="BE65" s="176">
        <v>414110</v>
      </c>
      <c r="BF65" t="s">
        <v>1113</v>
      </c>
      <c r="BR65" s="83">
        <v>454</v>
      </c>
      <c r="BS65" s="84" t="s">
        <v>61</v>
      </c>
      <c r="CK65" s="83">
        <v>455</v>
      </c>
      <c r="CL65" s="84" t="s">
        <v>62</v>
      </c>
      <c r="CO65" s="66" t="str">
        <f t="shared" si="4"/>
        <v>471 - Трговина, смештај и складиштење</v>
      </c>
    </row>
    <row r="66" spans="1:93" x14ac:dyDescent="0.25">
      <c r="A66" s="103" t="s">
        <v>445</v>
      </c>
      <c r="B66" s="104" t="s">
        <v>226</v>
      </c>
      <c r="C66" s="105"/>
      <c r="D66" s="105"/>
      <c r="BE66" s="176">
        <v>414111</v>
      </c>
      <c r="BF66" t="s">
        <v>1113</v>
      </c>
      <c r="BR66" s="83">
        <v>455</v>
      </c>
      <c r="BS66" s="84" t="s">
        <v>62</v>
      </c>
      <c r="CK66" s="78">
        <v>460</v>
      </c>
      <c r="CL66" s="79" t="s">
        <v>0</v>
      </c>
      <c r="CO66" s="66" t="str">
        <f t="shared" si="4"/>
        <v>472 - Хотели и ресторани</v>
      </c>
    </row>
    <row r="67" spans="1:93" x14ac:dyDescent="0.25">
      <c r="A67" s="103" t="s">
        <v>443</v>
      </c>
      <c r="B67" s="104" t="s">
        <v>223</v>
      </c>
      <c r="C67" s="104" t="s">
        <v>224</v>
      </c>
      <c r="D67" s="104" t="s">
        <v>225</v>
      </c>
      <c r="BE67" s="176">
        <v>414120</v>
      </c>
      <c r="BF67" t="s">
        <v>1114</v>
      </c>
      <c r="BR67" s="78">
        <v>460</v>
      </c>
      <c r="BS67" s="79" t="s">
        <v>0</v>
      </c>
      <c r="CK67" s="78">
        <v>470</v>
      </c>
      <c r="CL67" s="79" t="s">
        <v>1</v>
      </c>
      <c r="CO67" s="66" t="str">
        <f t="shared" si="4"/>
        <v>473 - Туризам</v>
      </c>
    </row>
    <row r="68" spans="1:93" x14ac:dyDescent="0.25">
      <c r="B68" s="94"/>
      <c r="C68" s="94"/>
      <c r="D68" s="94"/>
      <c r="BE68" s="176">
        <v>414121</v>
      </c>
      <c r="BF68" t="s">
        <v>1114</v>
      </c>
      <c r="BR68" s="78">
        <v>470</v>
      </c>
      <c r="BS68" s="79" t="s">
        <v>1</v>
      </c>
      <c r="CK68" s="83">
        <v>471</v>
      </c>
      <c r="CL68" s="84" t="s">
        <v>63</v>
      </c>
      <c r="CO68" s="66" t="str">
        <f t="shared" si="4"/>
        <v>474 - Вишенаменски развојни пројекти</v>
      </c>
    </row>
    <row r="69" spans="1:93" x14ac:dyDescent="0.25">
      <c r="BE69" s="176">
        <v>414130</v>
      </c>
      <c r="BF69" t="s">
        <v>1115</v>
      </c>
      <c r="BR69" s="83">
        <v>471</v>
      </c>
      <c r="BS69" s="84" t="s">
        <v>63</v>
      </c>
      <c r="CK69" s="83">
        <v>472</v>
      </c>
      <c r="CL69" s="84" t="s">
        <v>2</v>
      </c>
      <c r="CO69" s="66" t="str">
        <f t="shared" si="4"/>
        <v>480 - Економски послови -  истраживање и развој</v>
      </c>
    </row>
    <row r="70" spans="1:93" x14ac:dyDescent="0.25">
      <c r="BE70" s="176">
        <v>414131</v>
      </c>
      <c r="BF70" t="s">
        <v>1115</v>
      </c>
      <c r="BR70" s="83">
        <v>472</v>
      </c>
      <c r="BS70" s="84" t="s">
        <v>2</v>
      </c>
      <c r="CK70" s="83">
        <v>473</v>
      </c>
      <c r="CL70" s="84" t="s">
        <v>3</v>
      </c>
      <c r="CO70" s="66" t="str">
        <f t="shared" si="4"/>
        <v>481 - Истраживање и развој - Општи економски и комерцијални послови и послови по питању рада</v>
      </c>
    </row>
    <row r="71" spans="1:93" x14ac:dyDescent="0.25">
      <c r="BE71" s="176">
        <v>414200</v>
      </c>
      <c r="BF71" t="s">
        <v>1116</v>
      </c>
      <c r="BR71" s="83">
        <v>473</v>
      </c>
      <c r="BS71" s="84" t="s">
        <v>3</v>
      </c>
      <c r="CK71" s="83">
        <v>474</v>
      </c>
      <c r="CL71" s="84" t="s">
        <v>4</v>
      </c>
      <c r="CO71" s="66" t="str">
        <f t="shared" si="4"/>
        <v>482 - Истраживање и развој - Пољопривреда, шумарство, лов и риболов</v>
      </c>
    </row>
    <row r="72" spans="1:93" x14ac:dyDescent="0.25">
      <c r="BE72" s="176">
        <v>414210</v>
      </c>
      <c r="BF72" t="s">
        <v>1116</v>
      </c>
      <c r="BR72" s="83">
        <v>474</v>
      </c>
      <c r="BS72" s="84" t="s">
        <v>4</v>
      </c>
      <c r="CK72" s="78">
        <v>480</v>
      </c>
      <c r="CL72" s="79" t="s">
        <v>64</v>
      </c>
      <c r="CO72" s="66" t="str">
        <f t="shared" si="4"/>
        <v>483 - Истраживање и развој - Гориво и енергија</v>
      </c>
    </row>
    <row r="73" spans="1:93" x14ac:dyDescent="0.25">
      <c r="BE73" s="176">
        <v>414211</v>
      </c>
      <c r="BF73" t="s">
        <v>1116</v>
      </c>
      <c r="BR73" s="78">
        <v>480</v>
      </c>
      <c r="BS73" s="79" t="s">
        <v>64</v>
      </c>
      <c r="CK73" s="83">
        <v>481</v>
      </c>
      <c r="CL73" s="84" t="s">
        <v>98</v>
      </c>
      <c r="CO73" s="66" t="str">
        <f t="shared" si="4"/>
        <v>484 - Истраживање и развој - Рударство, производња и изградња</v>
      </c>
    </row>
    <row r="74" spans="1:93" ht="3" customHeight="1" x14ac:dyDescent="0.25">
      <c r="BE74" s="176">
        <v>414300</v>
      </c>
      <c r="BF74" t="s">
        <v>1117</v>
      </c>
      <c r="BR74" s="83">
        <v>481</v>
      </c>
      <c r="BS74" s="84" t="s">
        <v>98</v>
      </c>
      <c r="CK74" s="83">
        <v>482</v>
      </c>
      <c r="CL74" s="84" t="s">
        <v>65</v>
      </c>
      <c r="CO74" s="66" t="str">
        <f t="shared" si="4"/>
        <v>485 - Истраживање и развој - Саобраћај</v>
      </c>
    </row>
    <row r="75" spans="1:93" ht="36.75" customHeight="1" x14ac:dyDescent="0.25">
      <c r="A75" s="130"/>
      <c r="B75" s="130"/>
      <c r="C75" s="131"/>
      <c r="D75" s="130"/>
      <c r="E75" s="130"/>
      <c r="F75" s="131"/>
      <c r="BE75" s="176">
        <v>414310</v>
      </c>
      <c r="BF75" t="s">
        <v>1117</v>
      </c>
      <c r="BR75" s="83">
        <v>482</v>
      </c>
      <c r="BS75" s="84" t="s">
        <v>65</v>
      </c>
      <c r="CK75" s="83">
        <v>483</v>
      </c>
      <c r="CL75" s="84" t="s">
        <v>66</v>
      </c>
      <c r="CO75" s="66" t="str">
        <f t="shared" si="4"/>
        <v>486 - Истраживање и развој - Комуникације</v>
      </c>
    </row>
    <row r="76" spans="1:93" ht="31.5" x14ac:dyDescent="0.25">
      <c r="A76" s="126" t="s">
        <v>739</v>
      </c>
      <c r="B76" s="134" t="s">
        <v>2050</v>
      </c>
      <c r="C76" s="135"/>
      <c r="D76" s="136" t="s">
        <v>1726</v>
      </c>
      <c r="E76" s="136" t="s">
        <v>1729</v>
      </c>
      <c r="F76" s="135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 s="176">
        <v>414311</v>
      </c>
      <c r="BF76" t="s">
        <v>1118</v>
      </c>
      <c r="BR76" s="83">
        <v>483</v>
      </c>
      <c r="BS76" s="84" t="s">
        <v>66</v>
      </c>
      <c r="CK76" s="83">
        <v>484</v>
      </c>
      <c r="CL76" s="84" t="s">
        <v>67</v>
      </c>
      <c r="CO76" s="66" t="str">
        <f t="shared" si="4"/>
        <v>487 - Истраживање и развој - Остале делатности</v>
      </c>
    </row>
    <row r="77" spans="1:93" ht="47.25" x14ac:dyDescent="0.25">
      <c r="A77" s="126" t="s">
        <v>760</v>
      </c>
      <c r="B77" s="137" t="s">
        <v>2051</v>
      </c>
      <c r="C77" s="138"/>
      <c r="D77" s="139" t="s">
        <v>1749</v>
      </c>
      <c r="E77" s="139" t="s">
        <v>1752</v>
      </c>
      <c r="F77" s="139" t="s">
        <v>1756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 s="176">
        <v>414312</v>
      </c>
      <c r="BF77" t="s">
        <v>1119</v>
      </c>
      <c r="BR77" s="83">
        <v>484</v>
      </c>
      <c r="BS77" s="84" t="s">
        <v>67</v>
      </c>
      <c r="CK77" s="83">
        <v>485</v>
      </c>
      <c r="CL77" s="84" t="s">
        <v>68</v>
      </c>
      <c r="CO77" s="66" t="str">
        <f t="shared" si="4"/>
        <v>490 - Економски послови некласификовани на другом месту</v>
      </c>
    </row>
    <row r="78" spans="1:93" ht="36" customHeight="1" x14ac:dyDescent="0.25">
      <c r="A78" s="126" t="s">
        <v>740</v>
      </c>
      <c r="B78" s="137" t="s">
        <v>2052</v>
      </c>
      <c r="C78" s="138"/>
      <c r="D78" s="139" t="s">
        <v>1897</v>
      </c>
      <c r="E78" s="139" t="s">
        <v>1900</v>
      </c>
      <c r="F78" s="139" t="s">
        <v>2026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 s="176">
        <v>414314</v>
      </c>
      <c r="BF78" t="s">
        <v>1120</v>
      </c>
      <c r="BR78" s="83">
        <v>485</v>
      </c>
      <c r="BS78" s="84" t="s">
        <v>68</v>
      </c>
      <c r="CK78" s="83">
        <v>486</v>
      </c>
      <c r="CL78" s="84" t="s">
        <v>69</v>
      </c>
      <c r="CO78" s="66" t="str">
        <f t="shared" si="4"/>
        <v>500 - ЗАШТИТА ЖИВОТНЕ СРЕДИНЕ</v>
      </c>
    </row>
    <row r="79" spans="1:93" ht="63" x14ac:dyDescent="0.25">
      <c r="A79" s="126" t="s">
        <v>741</v>
      </c>
      <c r="B79" s="137" t="s">
        <v>2053</v>
      </c>
      <c r="C79" s="138"/>
      <c r="D79" s="139" t="s">
        <v>1937</v>
      </c>
      <c r="E79" s="139" t="s">
        <v>2027</v>
      </c>
      <c r="F79" s="138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 s="176">
        <v>414400</v>
      </c>
      <c r="BF79" t="s">
        <v>1121</v>
      </c>
      <c r="BR79" s="83">
        <v>486</v>
      </c>
      <c r="BS79" s="84" t="s">
        <v>69</v>
      </c>
      <c r="CK79" s="83">
        <v>487</v>
      </c>
      <c r="CL79" s="84" t="s">
        <v>70</v>
      </c>
      <c r="CO79" s="66" t="str">
        <f t="shared" si="4"/>
        <v>510 - Управљање отпадом</v>
      </c>
    </row>
    <row r="80" spans="1:93" ht="63" x14ac:dyDescent="0.25">
      <c r="A80" s="126" t="s">
        <v>728</v>
      </c>
      <c r="B80" s="137" t="s">
        <v>2054</v>
      </c>
      <c r="C80" s="138"/>
      <c r="D80" s="139" t="s">
        <v>2028</v>
      </c>
      <c r="E80" s="140"/>
      <c r="F80" s="138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 s="176">
        <v>414410</v>
      </c>
      <c r="BF80" t="s">
        <v>1121</v>
      </c>
      <c r="BR80" s="83">
        <v>487</v>
      </c>
      <c r="BS80" s="84" t="s">
        <v>70</v>
      </c>
      <c r="CK80" s="78">
        <v>490</v>
      </c>
      <c r="CL80" s="79" t="s">
        <v>5</v>
      </c>
      <c r="CO80" s="66" t="str">
        <f t="shared" si="4"/>
        <v>520 - Управљање отпадним водама</v>
      </c>
    </row>
    <row r="81" spans="1:93" ht="63" x14ac:dyDescent="0.25">
      <c r="A81" s="126" t="s">
        <v>737</v>
      </c>
      <c r="B81" s="137" t="s">
        <v>2055</v>
      </c>
      <c r="C81" s="138"/>
      <c r="D81" s="139" t="s">
        <v>2029</v>
      </c>
      <c r="E81" s="139" t="s">
        <v>2030</v>
      </c>
      <c r="F81" s="138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 s="176">
        <v>414411</v>
      </c>
      <c r="BF81" t="s">
        <v>1122</v>
      </c>
      <c r="BR81" s="78">
        <v>490</v>
      </c>
      <c r="BS81" s="79" t="s">
        <v>5</v>
      </c>
      <c r="CK81" s="67">
        <v>500</v>
      </c>
      <c r="CL81" s="68" t="s">
        <v>6</v>
      </c>
      <c r="CO81" s="66" t="str">
        <f t="shared" si="4"/>
        <v>530 - Смањење загађености</v>
      </c>
    </row>
    <row r="82" spans="1:93" ht="47.25" x14ac:dyDescent="0.25">
      <c r="A82" s="126" t="s">
        <v>729</v>
      </c>
      <c r="B82" s="137" t="s">
        <v>2056</v>
      </c>
      <c r="C82" s="138"/>
      <c r="D82" s="139" t="s">
        <v>2032</v>
      </c>
      <c r="E82" s="139" t="s">
        <v>2031</v>
      </c>
      <c r="F82" s="138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 s="176">
        <v>414412</v>
      </c>
      <c r="BF82" t="s">
        <v>1123</v>
      </c>
      <c r="BR82" s="67">
        <v>500</v>
      </c>
      <c r="BS82" s="68" t="s">
        <v>6</v>
      </c>
      <c r="CK82" s="78">
        <v>510</v>
      </c>
      <c r="CL82" s="79" t="s">
        <v>7</v>
      </c>
      <c r="CO82" s="66" t="str">
        <f t="shared" si="4"/>
        <v>540 - Заштита биљног и животињског света  и крајолика</v>
      </c>
    </row>
    <row r="83" spans="1:93" ht="68.25" customHeight="1" x14ac:dyDescent="0.25">
      <c r="A83" s="126" t="s">
        <v>730</v>
      </c>
      <c r="B83" s="137" t="s">
        <v>2057</v>
      </c>
      <c r="C83" s="138"/>
      <c r="D83" s="139" t="s">
        <v>2033</v>
      </c>
      <c r="E83" s="139" t="s">
        <v>2034</v>
      </c>
      <c r="F83" s="138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 s="176">
        <v>414419</v>
      </c>
      <c r="BF83" t="s">
        <v>1124</v>
      </c>
      <c r="BR83" s="78">
        <v>510</v>
      </c>
      <c r="BS83" s="79" t="s">
        <v>7</v>
      </c>
      <c r="CK83" s="78">
        <v>520</v>
      </c>
      <c r="CL83" s="79" t="s">
        <v>8</v>
      </c>
      <c r="CO83" s="66" t="str">
        <f t="shared" si="4"/>
        <v>550 - Заштита животне средине -  истраживање и развој</v>
      </c>
    </row>
    <row r="84" spans="1:93" ht="31.5" x14ac:dyDescent="0.25">
      <c r="A84" s="126" t="s">
        <v>731</v>
      </c>
      <c r="B84" s="137" t="s">
        <v>2058</v>
      </c>
      <c r="C84" s="138"/>
      <c r="D84" s="139" t="s">
        <v>2035</v>
      </c>
      <c r="E84" s="139" t="s">
        <v>2036</v>
      </c>
      <c r="F84" s="138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 s="176">
        <v>415000</v>
      </c>
      <c r="BF84" t="s">
        <v>1125</v>
      </c>
      <c r="BR84" s="78">
        <v>520</v>
      </c>
      <c r="BS84" s="79" t="s">
        <v>8</v>
      </c>
      <c r="CK84" s="78">
        <v>530</v>
      </c>
      <c r="CL84" s="79" t="s">
        <v>9</v>
      </c>
      <c r="CO84" s="66" t="str">
        <f t="shared" si="4"/>
        <v>560 - Заштита животне средине некласификована на другом месту</v>
      </c>
    </row>
    <row r="85" spans="1:93" ht="31.5" x14ac:dyDescent="0.25">
      <c r="A85" s="126" t="s">
        <v>732</v>
      </c>
      <c r="B85" s="137" t="s">
        <v>2059</v>
      </c>
      <c r="C85" s="138"/>
      <c r="D85" s="139" t="s">
        <v>2037</v>
      </c>
      <c r="E85" s="139" t="s">
        <v>2038</v>
      </c>
      <c r="F85" s="138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 s="176">
        <v>415100</v>
      </c>
      <c r="BF85" t="s">
        <v>1125</v>
      </c>
      <c r="BR85" s="78">
        <v>530</v>
      </c>
      <c r="BS85" s="79" t="s">
        <v>9</v>
      </c>
      <c r="CK85" s="78">
        <v>540</v>
      </c>
      <c r="CL85" s="79" t="s">
        <v>71</v>
      </c>
      <c r="CO85" s="66" t="str">
        <f t="shared" si="4"/>
        <v>600 - ПОСЛОВИ СТАНОВАЊА И  ЗАЈЕДНИЦЕ</v>
      </c>
    </row>
    <row r="86" spans="1:93" ht="41.25" customHeight="1" x14ac:dyDescent="0.25">
      <c r="A86" s="126" t="s">
        <v>733</v>
      </c>
      <c r="B86" s="137" t="s">
        <v>2060</v>
      </c>
      <c r="C86" s="138"/>
      <c r="D86" s="141" t="s">
        <v>2039</v>
      </c>
      <c r="E86" s="142" t="s">
        <v>2040</v>
      </c>
      <c r="F86" s="142" t="s">
        <v>2041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 s="176">
        <v>415110</v>
      </c>
      <c r="BF86" t="s">
        <v>1125</v>
      </c>
      <c r="BR86" s="78">
        <v>540</v>
      </c>
      <c r="BS86" s="79" t="s">
        <v>71</v>
      </c>
      <c r="CK86" s="78">
        <v>550</v>
      </c>
      <c r="CL86" s="79" t="s">
        <v>72</v>
      </c>
      <c r="CO86" s="66" t="str">
        <f t="shared" si="4"/>
        <v>610 - Стамбени развој</v>
      </c>
    </row>
    <row r="87" spans="1:93" ht="47.25" x14ac:dyDescent="0.25">
      <c r="A87" s="126" t="s">
        <v>734</v>
      </c>
      <c r="B87" s="137" t="s">
        <v>2061</v>
      </c>
      <c r="C87" s="138"/>
      <c r="D87" s="139" t="s">
        <v>2042</v>
      </c>
      <c r="E87" s="139" t="s">
        <v>2043</v>
      </c>
      <c r="F87" s="139" t="s">
        <v>2044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76">
        <v>415111</v>
      </c>
      <c r="BF87" t="s">
        <v>1126</v>
      </c>
      <c r="BR87" s="78">
        <v>550</v>
      </c>
      <c r="BS87" s="79" t="s">
        <v>72</v>
      </c>
      <c r="CK87" s="78">
        <v>560</v>
      </c>
      <c r="CL87" s="79" t="s">
        <v>10</v>
      </c>
      <c r="CO87" s="66" t="str">
        <f t="shared" si="4"/>
        <v>620 - Развој заједнице</v>
      </c>
    </row>
    <row r="88" spans="1:93" ht="15.75" x14ac:dyDescent="0.25">
      <c r="A88" s="126" t="s">
        <v>735</v>
      </c>
      <c r="B88" s="137" t="s">
        <v>2062</v>
      </c>
      <c r="C88" s="138"/>
      <c r="D88" s="143" t="s">
        <v>2045</v>
      </c>
      <c r="E88" s="140"/>
      <c r="F88" s="13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76">
        <v>415112</v>
      </c>
      <c r="BF88" t="s">
        <v>1127</v>
      </c>
      <c r="BR88" s="78">
        <v>560</v>
      </c>
      <c r="BS88" s="79" t="s">
        <v>10</v>
      </c>
      <c r="CK88" s="67">
        <v>600</v>
      </c>
      <c r="CL88" s="68" t="s">
        <v>73</v>
      </c>
      <c r="CO88" s="66" t="str">
        <f t="shared" si="4"/>
        <v>630 - Водоснабдевање</v>
      </c>
    </row>
    <row r="89" spans="1:93" ht="110.25" x14ac:dyDescent="0.25">
      <c r="A89" s="126" t="s">
        <v>736</v>
      </c>
      <c r="B89" s="137" t="s">
        <v>2063</v>
      </c>
      <c r="C89" s="138"/>
      <c r="D89" s="139" t="s">
        <v>2046</v>
      </c>
      <c r="E89" s="139" t="s">
        <v>2047</v>
      </c>
      <c r="F89" s="139" t="s">
        <v>2048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76">
        <v>415113</v>
      </c>
      <c r="BF89" t="s">
        <v>1128</v>
      </c>
      <c r="BR89" s="67">
        <v>600</v>
      </c>
      <c r="BS89" s="68" t="s">
        <v>73</v>
      </c>
      <c r="CK89" s="78">
        <v>610</v>
      </c>
      <c r="CL89" s="79" t="s">
        <v>11</v>
      </c>
      <c r="CO89" s="66" t="str">
        <f t="shared" si="4"/>
        <v>640 - Улична расвета</v>
      </c>
    </row>
    <row r="90" spans="1:93" ht="63" x14ac:dyDescent="0.25">
      <c r="A90" s="126" t="s">
        <v>738</v>
      </c>
      <c r="B90" s="144" t="s">
        <v>2064</v>
      </c>
      <c r="C90" s="145"/>
      <c r="D90" s="146" t="s">
        <v>2049</v>
      </c>
      <c r="E90" s="147"/>
      <c r="F90" s="145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76">
        <v>415114</v>
      </c>
      <c r="BF90" t="s">
        <v>1129</v>
      </c>
      <c r="BR90" s="78">
        <v>610</v>
      </c>
      <c r="BS90" s="79" t="s">
        <v>11</v>
      </c>
      <c r="CK90" s="78">
        <v>620</v>
      </c>
      <c r="CL90" s="79" t="s">
        <v>12</v>
      </c>
      <c r="CO90" s="66" t="str">
        <f t="shared" si="4"/>
        <v>650 - Послови становања и заједнице - истраживање и развој</v>
      </c>
    </row>
    <row r="91" spans="1:93" ht="15.75" x14ac:dyDescent="0.25">
      <c r="A91"/>
      <c r="B91" s="128"/>
      <c r="C91" s="127"/>
      <c r="D91" s="129"/>
      <c r="E91" s="128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76">
        <v>415119</v>
      </c>
      <c r="BF91" t="s">
        <v>1130</v>
      </c>
      <c r="BR91" s="78">
        <v>620</v>
      </c>
      <c r="BS91" s="79" t="s">
        <v>12</v>
      </c>
      <c r="CK91" s="78">
        <v>630</v>
      </c>
      <c r="CL91" s="79" t="s">
        <v>794</v>
      </c>
      <c r="CO91" s="66" t="str">
        <f t="shared" si="4"/>
        <v>660 - Послови становања и заједнице некласификовани на другом месту</v>
      </c>
    </row>
    <row r="92" spans="1:93" ht="15.75" x14ac:dyDescent="0.25">
      <c r="A92"/>
      <c r="B92"/>
      <c r="C92" s="127"/>
      <c r="D92" s="129"/>
      <c r="E92" s="128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 s="176">
        <v>416000</v>
      </c>
      <c r="BF92" t="s">
        <v>1131</v>
      </c>
      <c r="BR92" s="78">
        <v>630</v>
      </c>
      <c r="BS92" s="79" t="s">
        <v>794</v>
      </c>
      <c r="CK92" s="78">
        <v>640</v>
      </c>
      <c r="CL92" s="79" t="s">
        <v>13</v>
      </c>
      <c r="CO92" s="66" t="str">
        <f t="shared" si="4"/>
        <v>700 - ЗДРАВСТВО</v>
      </c>
    </row>
    <row r="93" spans="1:93" ht="31.5" x14ac:dyDescent="0.25">
      <c r="A93" s="136" t="s">
        <v>1726</v>
      </c>
      <c r="B93" s="148" t="s">
        <v>2065</v>
      </c>
      <c r="C93" s="149" t="s">
        <v>1727</v>
      </c>
      <c r="D93" s="136" t="s">
        <v>1728</v>
      </c>
      <c r="E93" s="135"/>
      <c r="F93" s="135"/>
      <c r="G93" s="135"/>
      <c r="H93" s="135"/>
      <c r="I93" s="135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 s="176">
        <v>416100</v>
      </c>
      <c r="BF93" t="s">
        <v>1131</v>
      </c>
      <c r="BR93" s="78">
        <v>640</v>
      </c>
      <c r="BS93" s="79" t="s">
        <v>13</v>
      </c>
      <c r="CK93" s="78">
        <v>650</v>
      </c>
      <c r="CL93" s="79" t="s">
        <v>74</v>
      </c>
      <c r="CO93" s="66" t="str">
        <f t="shared" si="4"/>
        <v>710 - Медицински производи, помагала и опрема</v>
      </c>
    </row>
    <row r="94" spans="1:93" ht="47.25" x14ac:dyDescent="0.25">
      <c r="A94" s="139" t="s">
        <v>1729</v>
      </c>
      <c r="B94" s="150" t="s">
        <v>2066</v>
      </c>
      <c r="C94" s="139" t="s">
        <v>1730</v>
      </c>
      <c r="D94" s="140"/>
      <c r="E94" s="138"/>
      <c r="F94" s="138"/>
      <c r="G94" s="138"/>
      <c r="H94" s="138"/>
      <c r="I94" s="138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 s="176">
        <v>416110</v>
      </c>
      <c r="BF94" t="s">
        <v>1132</v>
      </c>
      <c r="BR94" s="78">
        <v>650</v>
      </c>
      <c r="BS94" s="79" t="s">
        <v>74</v>
      </c>
      <c r="CK94" s="78">
        <v>660</v>
      </c>
      <c r="CL94" s="79" t="s">
        <v>75</v>
      </c>
      <c r="CO94" s="66" t="str">
        <f t="shared" si="4"/>
        <v>711 - Фармацеутски производи</v>
      </c>
    </row>
    <row r="95" spans="1:93" ht="94.5" x14ac:dyDescent="0.25">
      <c r="A95" s="139" t="s">
        <v>1749</v>
      </c>
      <c r="B95" s="150" t="s">
        <v>2067</v>
      </c>
      <c r="C95" s="139" t="s">
        <v>1750</v>
      </c>
      <c r="D95" s="139" t="s">
        <v>1751</v>
      </c>
      <c r="E95" s="138"/>
      <c r="F95" s="138"/>
      <c r="G95" s="138"/>
      <c r="H95" s="138"/>
      <c r="I95" s="138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 s="176">
        <v>416111</v>
      </c>
      <c r="BF95" t="s">
        <v>1133</v>
      </c>
      <c r="BR95" s="78">
        <v>660</v>
      </c>
      <c r="BS95" s="79" t="s">
        <v>75</v>
      </c>
      <c r="CK95" s="67">
        <v>700</v>
      </c>
      <c r="CL95" s="68" t="s">
        <v>14</v>
      </c>
      <c r="CO95" s="66" t="str">
        <f t="shared" ref="CO95:CO126" si="5">CK98&amp;" - "&amp;CL98</f>
        <v>712 - Остали медицински производи</v>
      </c>
    </row>
    <row r="96" spans="1:93" ht="78.75" x14ac:dyDescent="0.25">
      <c r="A96" s="139" t="s">
        <v>1752</v>
      </c>
      <c r="B96" s="150" t="s">
        <v>2068</v>
      </c>
      <c r="C96" s="139" t="s">
        <v>1753</v>
      </c>
      <c r="D96" s="139" t="s">
        <v>1754</v>
      </c>
      <c r="E96" s="151" t="s">
        <v>1755</v>
      </c>
      <c r="F96" s="138"/>
      <c r="G96" s="138"/>
      <c r="H96" s="138"/>
      <c r="I96" s="138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 s="176">
        <v>416112</v>
      </c>
      <c r="BF96" t="s">
        <v>1134</v>
      </c>
      <c r="BR96" s="67">
        <v>700</v>
      </c>
      <c r="BS96" s="68" t="s">
        <v>14</v>
      </c>
      <c r="CK96" s="78">
        <v>710</v>
      </c>
      <c r="CL96" s="79" t="s">
        <v>76</v>
      </c>
      <c r="CO96" s="66" t="str">
        <f t="shared" si="5"/>
        <v>713 - Терапеутска помагала и опрема</v>
      </c>
    </row>
    <row r="97" spans="1:93" ht="47.25" x14ac:dyDescent="0.25">
      <c r="A97" s="139" t="s">
        <v>1756</v>
      </c>
      <c r="B97" s="150" t="s">
        <v>2069</v>
      </c>
      <c r="C97" s="151" t="s">
        <v>1757</v>
      </c>
      <c r="D97" s="151" t="s">
        <v>1758</v>
      </c>
      <c r="E97" s="151" t="s">
        <v>1759</v>
      </c>
      <c r="F97" s="138"/>
      <c r="G97" s="138"/>
      <c r="H97" s="138"/>
      <c r="I97" s="138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 s="176">
        <v>416119</v>
      </c>
      <c r="BF97" t="s">
        <v>1135</v>
      </c>
      <c r="BR97" s="78">
        <v>710</v>
      </c>
      <c r="BS97" s="79" t="s">
        <v>76</v>
      </c>
      <c r="CK97" s="83">
        <v>711</v>
      </c>
      <c r="CL97" s="84" t="s">
        <v>15</v>
      </c>
      <c r="CO97" s="66" t="str">
        <f t="shared" si="5"/>
        <v>720 - Ванболничке услуге</v>
      </c>
    </row>
    <row r="98" spans="1:93" ht="78.75" x14ac:dyDescent="0.25">
      <c r="A98" s="139" t="s">
        <v>1897</v>
      </c>
      <c r="B98" s="150" t="s">
        <v>2070</v>
      </c>
      <c r="C98" s="151" t="s">
        <v>1898</v>
      </c>
      <c r="D98" s="151" t="s">
        <v>1899</v>
      </c>
      <c r="E98" s="138"/>
      <c r="F98" s="138"/>
      <c r="G98" s="138"/>
      <c r="H98" s="138"/>
      <c r="I98" s="13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 s="176">
        <v>416120</v>
      </c>
      <c r="BF98" t="s">
        <v>1136</v>
      </c>
      <c r="BR98" s="83">
        <v>711</v>
      </c>
      <c r="BS98" s="84" t="s">
        <v>15</v>
      </c>
      <c r="CK98" s="83">
        <v>712</v>
      </c>
      <c r="CL98" s="84" t="s">
        <v>16</v>
      </c>
      <c r="CO98" s="66" t="str">
        <f t="shared" si="5"/>
        <v>721 - Опште медицинске услуге</v>
      </c>
    </row>
    <row r="99" spans="1:93" ht="47.25" x14ac:dyDescent="0.25">
      <c r="A99" s="139" t="s">
        <v>1900</v>
      </c>
      <c r="B99" s="150" t="s">
        <v>2071</v>
      </c>
      <c r="C99" s="139" t="s">
        <v>1901</v>
      </c>
      <c r="D99" s="140"/>
      <c r="E99" s="138"/>
      <c r="F99" s="138"/>
      <c r="G99" s="138"/>
      <c r="H99" s="138"/>
      <c r="I99" s="138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 s="176">
        <v>416121</v>
      </c>
      <c r="BF99" t="s">
        <v>1137</v>
      </c>
      <c r="BR99" s="83">
        <v>712</v>
      </c>
      <c r="BS99" s="84" t="s">
        <v>16</v>
      </c>
      <c r="CK99" s="83">
        <v>713</v>
      </c>
      <c r="CL99" s="84" t="s">
        <v>77</v>
      </c>
      <c r="CO99" s="66" t="str">
        <f t="shared" si="5"/>
        <v>722 - Специјализоване медицинске услуге</v>
      </c>
    </row>
    <row r="100" spans="1:93" ht="78.75" x14ac:dyDescent="0.25">
      <c r="A100" s="139" t="s">
        <v>2026</v>
      </c>
      <c r="B100" s="150" t="s">
        <v>2072</v>
      </c>
      <c r="C100" s="151" t="s">
        <v>1902</v>
      </c>
      <c r="D100" s="151" t="s">
        <v>1903</v>
      </c>
      <c r="E100" s="151" t="s">
        <v>1904</v>
      </c>
      <c r="F100" s="151" t="s">
        <v>1905</v>
      </c>
      <c r="G100" s="151" t="s">
        <v>1906</v>
      </c>
      <c r="H100" s="139" t="s">
        <v>1907</v>
      </c>
      <c r="I100" s="151" t="s">
        <v>1908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 s="176">
        <v>416130</v>
      </c>
      <c r="BF100" t="s">
        <v>1138</v>
      </c>
      <c r="BR100" s="83">
        <v>713</v>
      </c>
      <c r="BS100" s="84" t="s">
        <v>77</v>
      </c>
      <c r="CK100" s="78">
        <v>720</v>
      </c>
      <c r="CL100" s="79" t="s">
        <v>17</v>
      </c>
      <c r="CO100" s="66" t="str">
        <f t="shared" si="5"/>
        <v>723 - Стоматолошке услуге</v>
      </c>
    </row>
    <row r="101" spans="1:93" ht="63" x14ac:dyDescent="0.25">
      <c r="A101" s="139" t="s">
        <v>1937</v>
      </c>
      <c r="B101" s="150" t="s">
        <v>2073</v>
      </c>
      <c r="C101" s="151" t="s">
        <v>1938</v>
      </c>
      <c r="D101" s="151" t="s">
        <v>1939</v>
      </c>
      <c r="E101" s="139" t="s">
        <v>1940</v>
      </c>
      <c r="F101" s="139" t="s">
        <v>1941</v>
      </c>
      <c r="G101" s="139" t="s">
        <v>1942</v>
      </c>
      <c r="H101" s="139" t="s">
        <v>1943</v>
      </c>
      <c r="I101" s="138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 s="176">
        <v>416131</v>
      </c>
      <c r="BF101" t="s">
        <v>1139</v>
      </c>
      <c r="BR101" s="78">
        <v>720</v>
      </c>
      <c r="BS101" s="79" t="s">
        <v>17</v>
      </c>
      <c r="CK101" s="83">
        <v>721</v>
      </c>
      <c r="CL101" s="84" t="s">
        <v>18</v>
      </c>
      <c r="CO101" s="66" t="str">
        <f t="shared" si="5"/>
        <v>724 - Парамедицинске услуге</v>
      </c>
    </row>
    <row r="102" spans="1:93" ht="47.25" x14ac:dyDescent="0.25">
      <c r="A102" s="139" t="s">
        <v>2027</v>
      </c>
      <c r="B102" s="150" t="s">
        <v>2074</v>
      </c>
      <c r="C102" s="139" t="s">
        <v>1944</v>
      </c>
      <c r="D102" s="139" t="s">
        <v>1945</v>
      </c>
      <c r="E102" s="139" t="s">
        <v>1946</v>
      </c>
      <c r="F102" s="139" t="s">
        <v>1947</v>
      </c>
      <c r="G102" s="138"/>
      <c r="H102" s="138"/>
      <c r="I102" s="138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 s="176">
        <v>416132</v>
      </c>
      <c r="BF102" t="s">
        <v>1140</v>
      </c>
      <c r="BR102" s="83">
        <v>721</v>
      </c>
      <c r="BS102" s="84" t="s">
        <v>18</v>
      </c>
      <c r="CK102" s="83">
        <v>722</v>
      </c>
      <c r="CL102" s="84" t="s">
        <v>78</v>
      </c>
      <c r="CO102" s="66" t="str">
        <f t="shared" si="5"/>
        <v>730 - Болничке услуге</v>
      </c>
    </row>
    <row r="103" spans="1:93" ht="31.5" customHeight="1" x14ac:dyDescent="0.25">
      <c r="A103" s="139" t="s">
        <v>2028</v>
      </c>
      <c r="B103" s="150" t="s">
        <v>2075</v>
      </c>
      <c r="C103" s="139" t="s">
        <v>2097</v>
      </c>
      <c r="D103" s="139" t="s">
        <v>2098</v>
      </c>
      <c r="E103" s="139" t="s">
        <v>2099</v>
      </c>
      <c r="F103" s="138"/>
      <c r="G103" s="138"/>
      <c r="H103" s="138"/>
      <c r="I103" s="138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 s="176">
        <v>417000</v>
      </c>
      <c r="BF103" t="s">
        <v>1141</v>
      </c>
      <c r="BR103" s="83">
        <v>722</v>
      </c>
      <c r="BS103" s="84" t="s">
        <v>78</v>
      </c>
      <c r="CK103" s="83">
        <v>723</v>
      </c>
      <c r="CL103" s="84" t="s">
        <v>79</v>
      </c>
      <c r="CO103" s="66" t="str">
        <f t="shared" si="5"/>
        <v>731 - Опште болничке услуге</v>
      </c>
    </row>
    <row r="104" spans="1:93" ht="18.75" customHeight="1" x14ac:dyDescent="0.25">
      <c r="A104" s="139" t="s">
        <v>2029</v>
      </c>
      <c r="B104" s="150" t="s">
        <v>2076</v>
      </c>
      <c r="C104" s="151" t="s">
        <v>2100</v>
      </c>
      <c r="D104" s="139" t="s">
        <v>2101</v>
      </c>
      <c r="E104" s="151" t="s">
        <v>2102</v>
      </c>
      <c r="F104" s="138"/>
      <c r="G104" s="138"/>
      <c r="H104" s="138"/>
      <c r="I104" s="138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 s="176">
        <v>417100</v>
      </c>
      <c r="BF104" t="s">
        <v>1141</v>
      </c>
      <c r="BR104" s="83">
        <v>723</v>
      </c>
      <c r="BS104" s="84" t="s">
        <v>79</v>
      </c>
      <c r="CK104" s="83">
        <v>724</v>
      </c>
      <c r="CL104" s="84" t="s">
        <v>19</v>
      </c>
      <c r="CO104" s="66" t="str">
        <f t="shared" si="5"/>
        <v>732 - Специјализоване болничке услуге</v>
      </c>
    </row>
    <row r="105" spans="1:93" ht="63" x14ac:dyDescent="0.25">
      <c r="A105" s="139" t="s">
        <v>2030</v>
      </c>
      <c r="B105" s="150" t="s">
        <v>2077</v>
      </c>
      <c r="C105" s="151" t="s">
        <v>2103</v>
      </c>
      <c r="D105" s="151" t="s">
        <v>2104</v>
      </c>
      <c r="E105" s="151" t="s">
        <v>2105</v>
      </c>
      <c r="F105" s="151" t="s">
        <v>2106</v>
      </c>
      <c r="G105" s="151" t="s">
        <v>2107</v>
      </c>
      <c r="H105" s="138"/>
      <c r="I105" s="138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 s="176">
        <v>417110</v>
      </c>
      <c r="BF105" t="s">
        <v>1141</v>
      </c>
      <c r="BR105" s="83">
        <v>724</v>
      </c>
      <c r="BS105" s="84" t="s">
        <v>19</v>
      </c>
      <c r="CK105" s="78">
        <v>730</v>
      </c>
      <c r="CL105" s="79" t="s">
        <v>20</v>
      </c>
      <c r="CO105" s="66" t="str">
        <f t="shared" si="5"/>
        <v>733 - Услуге медицинских центара и породилишта</v>
      </c>
    </row>
    <row r="106" spans="1:93" ht="63" x14ac:dyDescent="0.25">
      <c r="A106" s="139" t="s">
        <v>2032</v>
      </c>
      <c r="B106" s="150" t="s">
        <v>2078</v>
      </c>
      <c r="C106" s="151" t="s">
        <v>2108</v>
      </c>
      <c r="D106" s="151" t="s">
        <v>2109</v>
      </c>
      <c r="E106" s="138"/>
      <c r="F106" s="138"/>
      <c r="G106" s="138"/>
      <c r="H106" s="138"/>
      <c r="I106" s="138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 s="176">
        <v>417111</v>
      </c>
      <c r="BF106" t="s">
        <v>1141</v>
      </c>
      <c r="BR106" s="78">
        <v>730</v>
      </c>
      <c r="BS106" s="79" t="s">
        <v>20</v>
      </c>
      <c r="CK106" s="83">
        <v>731</v>
      </c>
      <c r="CL106" s="84" t="s">
        <v>21</v>
      </c>
      <c r="CO106" s="66" t="str">
        <f t="shared" si="5"/>
        <v>734 - Услуге домова  за негу и опоравак</v>
      </c>
    </row>
    <row r="107" spans="1:93" ht="47.25" x14ac:dyDescent="0.25">
      <c r="A107" s="139" t="s">
        <v>2031</v>
      </c>
      <c r="B107" s="150" t="s">
        <v>2079</v>
      </c>
      <c r="C107" s="151" t="s">
        <v>2110</v>
      </c>
      <c r="D107" s="151" t="s">
        <v>2111</v>
      </c>
      <c r="E107" s="151" t="s">
        <v>2112</v>
      </c>
      <c r="F107" s="138"/>
      <c r="G107" s="138"/>
      <c r="H107" s="138"/>
      <c r="I107" s="138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 s="176">
        <v>418000</v>
      </c>
      <c r="BF107" t="s">
        <v>1142</v>
      </c>
      <c r="BR107" s="83">
        <v>731</v>
      </c>
      <c r="BS107" s="84" t="s">
        <v>21</v>
      </c>
      <c r="CK107" s="83">
        <v>732</v>
      </c>
      <c r="CL107" s="84" t="s">
        <v>80</v>
      </c>
      <c r="CO107" s="66" t="str">
        <f t="shared" si="5"/>
        <v>740 - Услуге јавног здравства</v>
      </c>
    </row>
    <row r="108" spans="1:93" ht="78.75" x14ac:dyDescent="0.25">
      <c r="A108" s="139" t="s">
        <v>2033</v>
      </c>
      <c r="B108" s="150" t="s">
        <v>2080</v>
      </c>
      <c r="C108" s="139" t="s">
        <v>2113</v>
      </c>
      <c r="D108" s="151" t="s">
        <v>2114</v>
      </c>
      <c r="E108" s="138"/>
      <c r="F108" s="138"/>
      <c r="G108" s="138"/>
      <c r="H108" s="138"/>
      <c r="I108" s="13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 s="176">
        <v>418100</v>
      </c>
      <c r="BF108" t="s">
        <v>1142</v>
      </c>
      <c r="BR108" s="83">
        <v>732</v>
      </c>
      <c r="BS108" s="84" t="s">
        <v>80</v>
      </c>
      <c r="CK108" s="83">
        <v>733</v>
      </c>
      <c r="CL108" s="84" t="s">
        <v>81</v>
      </c>
      <c r="CO108" s="66" t="str">
        <f t="shared" si="5"/>
        <v>750 - Здравство  истраживање и развој</v>
      </c>
    </row>
    <row r="109" spans="1:93" ht="47.25" x14ac:dyDescent="0.25">
      <c r="A109" s="139" t="s">
        <v>2034</v>
      </c>
      <c r="B109" s="150" t="s">
        <v>2081</v>
      </c>
      <c r="C109" s="151" t="s">
        <v>2115</v>
      </c>
      <c r="D109" s="151" t="s">
        <v>2116</v>
      </c>
      <c r="E109" s="138"/>
      <c r="F109" s="138"/>
      <c r="G109" s="138"/>
      <c r="H109" s="138"/>
      <c r="I109" s="138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 s="176">
        <v>418110</v>
      </c>
      <c r="BF109" t="s">
        <v>1142</v>
      </c>
      <c r="BR109" s="83">
        <v>733</v>
      </c>
      <c r="BS109" s="84" t="s">
        <v>81</v>
      </c>
      <c r="CK109" s="83">
        <v>734</v>
      </c>
      <c r="CL109" s="84" t="s">
        <v>82</v>
      </c>
      <c r="CO109" s="66" t="str">
        <f t="shared" si="5"/>
        <v>760 - Здравство некласификовано на другом месту</v>
      </c>
    </row>
    <row r="110" spans="1:93" ht="94.5" x14ac:dyDescent="0.25">
      <c r="A110" s="139" t="s">
        <v>2035</v>
      </c>
      <c r="B110" s="150" t="s">
        <v>2082</v>
      </c>
      <c r="C110" s="151" t="s">
        <v>2117</v>
      </c>
      <c r="D110" s="152" t="s">
        <v>2118</v>
      </c>
      <c r="E110" s="152" t="s">
        <v>2119</v>
      </c>
      <c r="F110" s="151" t="s">
        <v>2120</v>
      </c>
      <c r="G110" s="138"/>
      <c r="H110" s="138"/>
      <c r="I110" s="138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 s="176">
        <v>418111</v>
      </c>
      <c r="BF110" t="s">
        <v>1142</v>
      </c>
      <c r="BR110" s="83">
        <v>734</v>
      </c>
      <c r="BS110" s="84" t="s">
        <v>82</v>
      </c>
      <c r="CK110" s="78">
        <v>740</v>
      </c>
      <c r="CL110" s="79" t="s">
        <v>83</v>
      </c>
      <c r="CO110" s="66" t="str">
        <f t="shared" si="5"/>
        <v>800 - РЕКРЕАЦИЈА, СПОРТ, КУЛТУРА И ВЕРЕ</v>
      </c>
    </row>
    <row r="111" spans="1:93" ht="63" x14ac:dyDescent="0.25">
      <c r="A111" s="139" t="s">
        <v>2036</v>
      </c>
      <c r="B111" s="150" t="s">
        <v>2083</v>
      </c>
      <c r="C111" s="151" t="s">
        <v>2121</v>
      </c>
      <c r="D111" s="151" t="s">
        <v>2122</v>
      </c>
      <c r="E111" s="138"/>
      <c r="F111" s="138"/>
      <c r="G111" s="138"/>
      <c r="H111" s="138"/>
      <c r="I111" s="138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 s="176">
        <v>420000</v>
      </c>
      <c r="BF111" t="s">
        <v>1143</v>
      </c>
      <c r="BR111" s="78">
        <v>740</v>
      </c>
      <c r="BS111" s="79" t="s">
        <v>83</v>
      </c>
      <c r="CK111" s="78">
        <v>750</v>
      </c>
      <c r="CL111" s="79" t="s">
        <v>84</v>
      </c>
      <c r="CO111" s="66" t="str">
        <f t="shared" si="5"/>
        <v>810 - Услуге рекреације и спорта</v>
      </c>
    </row>
    <row r="112" spans="1:93" ht="94.5" x14ac:dyDescent="0.25">
      <c r="A112" s="139" t="s">
        <v>2037</v>
      </c>
      <c r="B112" s="150" t="s">
        <v>2084</v>
      </c>
      <c r="C112" s="151" t="s">
        <v>2123</v>
      </c>
      <c r="D112" s="152" t="s">
        <v>2124</v>
      </c>
      <c r="E112" s="152" t="s">
        <v>2125</v>
      </c>
      <c r="F112" s="151" t="s">
        <v>2126</v>
      </c>
      <c r="G112" s="138"/>
      <c r="H112" s="138"/>
      <c r="I112" s="138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 s="176">
        <v>421000</v>
      </c>
      <c r="BF112" t="s">
        <v>1144</v>
      </c>
      <c r="BR112" s="78">
        <v>750</v>
      </c>
      <c r="BS112" s="79" t="s">
        <v>84</v>
      </c>
      <c r="CK112" s="78">
        <v>760</v>
      </c>
      <c r="CL112" s="79" t="s">
        <v>22</v>
      </c>
      <c r="CO112" s="66" t="str">
        <f t="shared" si="5"/>
        <v>820 - Услуге културе</v>
      </c>
    </row>
    <row r="113" spans="1:93" ht="63" x14ac:dyDescent="0.25">
      <c r="A113" s="139" t="s">
        <v>2038</v>
      </c>
      <c r="B113" s="150" t="s">
        <v>2085</v>
      </c>
      <c r="C113" s="151" t="s">
        <v>2121</v>
      </c>
      <c r="D113" s="151" t="s">
        <v>2127</v>
      </c>
      <c r="E113" s="138"/>
      <c r="F113" s="138"/>
      <c r="G113" s="138"/>
      <c r="H113" s="138"/>
      <c r="I113" s="138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 s="176">
        <v>421100</v>
      </c>
      <c r="BF113" t="s">
        <v>1145</v>
      </c>
      <c r="BR113" s="78">
        <v>760</v>
      </c>
      <c r="BS113" s="79" t="s">
        <v>22</v>
      </c>
      <c r="CK113" s="67">
        <v>800</v>
      </c>
      <c r="CL113" s="68" t="s">
        <v>85</v>
      </c>
      <c r="CO113" s="66" t="str">
        <f t="shared" si="5"/>
        <v>830 - Услуге емитовања и штампања</v>
      </c>
    </row>
    <row r="114" spans="1:93" ht="94.5" x14ac:dyDescent="0.25">
      <c r="A114" s="141" t="s">
        <v>2039</v>
      </c>
      <c r="B114" s="150" t="s">
        <v>2086</v>
      </c>
      <c r="C114" s="153" t="s">
        <v>2128</v>
      </c>
      <c r="D114" s="141" t="s">
        <v>2129</v>
      </c>
      <c r="E114" s="141" t="s">
        <v>2130</v>
      </c>
      <c r="F114" s="141" t="s">
        <v>2131</v>
      </c>
      <c r="G114" s="141" t="s">
        <v>2132</v>
      </c>
      <c r="H114" s="141" t="s">
        <v>2133</v>
      </c>
      <c r="I114" s="138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 s="176">
        <v>421110</v>
      </c>
      <c r="BF114" t="s">
        <v>1146</v>
      </c>
      <c r="BR114" s="67">
        <v>800</v>
      </c>
      <c r="BS114" s="68" t="s">
        <v>85</v>
      </c>
      <c r="CK114" s="78">
        <v>810</v>
      </c>
      <c r="CL114" s="79" t="s">
        <v>23</v>
      </c>
      <c r="CO114" s="66" t="str">
        <f t="shared" si="5"/>
        <v>840 - Верске  и остале услуге заједнице</v>
      </c>
    </row>
    <row r="115" spans="1:93" ht="94.5" x14ac:dyDescent="0.25">
      <c r="A115" s="142" t="s">
        <v>2040</v>
      </c>
      <c r="B115" s="150" t="s">
        <v>2087</v>
      </c>
      <c r="C115" s="142" t="s">
        <v>2134</v>
      </c>
      <c r="D115" s="142" t="s">
        <v>2135</v>
      </c>
      <c r="E115" s="142" t="s">
        <v>2136</v>
      </c>
      <c r="F115" s="142" t="s">
        <v>2137</v>
      </c>
      <c r="G115" s="138"/>
      <c r="H115" s="138"/>
      <c r="I115" s="138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 s="176">
        <v>421111</v>
      </c>
      <c r="BF115" t="s">
        <v>1146</v>
      </c>
      <c r="BR115" s="78">
        <v>810</v>
      </c>
      <c r="BS115" s="79" t="s">
        <v>23</v>
      </c>
      <c r="CK115" s="78">
        <v>820</v>
      </c>
      <c r="CL115" s="79" t="s">
        <v>24</v>
      </c>
      <c r="CO115" s="66" t="str">
        <f t="shared" si="5"/>
        <v>850 - Рекреација, спорт, култура и вере  - истраживање и развој</v>
      </c>
    </row>
    <row r="116" spans="1:93" ht="63" x14ac:dyDescent="0.25">
      <c r="A116" s="142" t="s">
        <v>2041</v>
      </c>
      <c r="B116" s="150" t="s">
        <v>2088</v>
      </c>
      <c r="C116" s="142" t="s">
        <v>2138</v>
      </c>
      <c r="D116" s="142" t="s">
        <v>2139</v>
      </c>
      <c r="E116" s="142" t="s">
        <v>2140</v>
      </c>
      <c r="F116" s="138"/>
      <c r="G116" s="138"/>
      <c r="H116" s="138"/>
      <c r="I116" s="138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 s="176">
        <v>421120</v>
      </c>
      <c r="BF116" t="s">
        <v>1147</v>
      </c>
      <c r="BR116" s="78">
        <v>820</v>
      </c>
      <c r="BS116" s="79" t="s">
        <v>24</v>
      </c>
      <c r="CK116" s="78">
        <v>830</v>
      </c>
      <c r="CL116" s="79" t="s">
        <v>86</v>
      </c>
      <c r="CO116" s="66" t="str">
        <f t="shared" si="5"/>
        <v>860 - Рекреација, спорт, култура и вере, некласификовано на другом месту</v>
      </c>
    </row>
    <row r="117" spans="1:93" ht="47.25" x14ac:dyDescent="0.25">
      <c r="A117" s="139" t="s">
        <v>2042</v>
      </c>
      <c r="B117" s="150" t="s">
        <v>2089</v>
      </c>
      <c r="C117" s="151" t="s">
        <v>2141</v>
      </c>
      <c r="D117" s="151" t="s">
        <v>2142</v>
      </c>
      <c r="E117" s="151" t="s">
        <v>2143</v>
      </c>
      <c r="F117" s="138"/>
      <c r="G117" s="138"/>
      <c r="H117" s="138"/>
      <c r="I117" s="138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 s="176">
        <v>421121</v>
      </c>
      <c r="BF117" t="s">
        <v>1147</v>
      </c>
      <c r="BR117" s="78">
        <v>830</v>
      </c>
      <c r="BS117" s="79" t="s">
        <v>86</v>
      </c>
      <c r="CK117" s="78">
        <v>840</v>
      </c>
      <c r="CL117" s="79" t="s">
        <v>87</v>
      </c>
      <c r="CO117" s="66" t="str">
        <f t="shared" si="5"/>
        <v>900 - ОБРАЗОВАЊЕ</v>
      </c>
    </row>
    <row r="118" spans="1:93" ht="31.5" x14ac:dyDescent="0.25">
      <c r="A118" s="139" t="s">
        <v>2043</v>
      </c>
      <c r="B118" s="150" t="s">
        <v>2090</v>
      </c>
      <c r="C118" s="151" t="s">
        <v>2144</v>
      </c>
      <c r="D118" s="151" t="s">
        <v>2145</v>
      </c>
      <c r="E118" s="138"/>
      <c r="F118" s="138"/>
      <c r="G118" s="138"/>
      <c r="H118" s="138"/>
      <c r="I118" s="13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 s="176">
        <v>421200</v>
      </c>
      <c r="BF118" t="s">
        <v>1148</v>
      </c>
      <c r="BR118" s="78">
        <v>840</v>
      </c>
      <c r="BS118" s="79" t="s">
        <v>87</v>
      </c>
      <c r="CK118" s="78">
        <v>850</v>
      </c>
      <c r="CL118" s="79" t="s">
        <v>88</v>
      </c>
      <c r="CO118" s="66" t="str">
        <f t="shared" si="5"/>
        <v>910 - Предшколско и основно образовање</v>
      </c>
    </row>
    <row r="119" spans="1:93" ht="31.5" x14ac:dyDescent="0.25">
      <c r="A119" s="139" t="s">
        <v>2044</v>
      </c>
      <c r="B119" s="150" t="s">
        <v>2091</v>
      </c>
      <c r="C119" s="151" t="s">
        <v>2146</v>
      </c>
      <c r="D119" s="151" t="s">
        <v>2147</v>
      </c>
      <c r="E119" s="138"/>
      <c r="F119" s="138"/>
      <c r="G119" s="138"/>
      <c r="H119" s="138"/>
      <c r="I119" s="138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 s="176">
        <v>421210</v>
      </c>
      <c r="BF119" t="s">
        <v>1149</v>
      </c>
      <c r="BR119" s="78">
        <v>850</v>
      </c>
      <c r="BS119" s="79" t="s">
        <v>88</v>
      </c>
      <c r="CK119" s="78">
        <v>860</v>
      </c>
      <c r="CL119" s="79" t="s">
        <v>89</v>
      </c>
      <c r="CO119" s="66" t="str">
        <f t="shared" si="5"/>
        <v>911 - Предшколско образовање</v>
      </c>
    </row>
    <row r="120" spans="1:93" ht="63" x14ac:dyDescent="0.25">
      <c r="A120" s="143" t="s">
        <v>2045</v>
      </c>
      <c r="B120" s="150" t="s">
        <v>2092</v>
      </c>
      <c r="C120" s="151" t="s">
        <v>2148</v>
      </c>
      <c r="D120" s="151" t="s">
        <v>2149</v>
      </c>
      <c r="E120" s="139" t="s">
        <v>2150</v>
      </c>
      <c r="F120" s="139" t="s">
        <v>2151</v>
      </c>
      <c r="G120" s="151" t="s">
        <v>2152</v>
      </c>
      <c r="H120" s="138"/>
      <c r="I120" s="138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 s="176">
        <v>421211</v>
      </c>
      <c r="BF120" t="s">
        <v>1149</v>
      </c>
      <c r="BR120" s="78">
        <v>860</v>
      </c>
      <c r="BS120" s="79" t="s">
        <v>89</v>
      </c>
      <c r="CK120" s="67">
        <v>900</v>
      </c>
      <c r="CL120" s="68" t="s">
        <v>25</v>
      </c>
      <c r="CO120" s="66" t="str">
        <f t="shared" si="5"/>
        <v>912 - Основно образовање</v>
      </c>
    </row>
    <row r="121" spans="1:93" ht="63" x14ac:dyDescent="0.25">
      <c r="A121" s="139" t="s">
        <v>2046</v>
      </c>
      <c r="B121" s="150" t="s">
        <v>2093</v>
      </c>
      <c r="C121" s="151" t="s">
        <v>2153</v>
      </c>
      <c r="D121" s="139" t="s">
        <v>2154</v>
      </c>
      <c r="E121" s="139" t="s">
        <v>2155</v>
      </c>
      <c r="F121" s="151" t="s">
        <v>2156</v>
      </c>
      <c r="G121" s="138"/>
      <c r="H121" s="138"/>
      <c r="I121" s="138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 s="176">
        <v>421220</v>
      </c>
      <c r="BF121" t="s">
        <v>1150</v>
      </c>
      <c r="BR121" s="67">
        <v>900</v>
      </c>
      <c r="BS121" s="68" t="s">
        <v>25</v>
      </c>
      <c r="CK121" s="78">
        <v>910</v>
      </c>
      <c r="CL121" s="79" t="s">
        <v>26</v>
      </c>
      <c r="CO121" s="66" t="str">
        <f t="shared" si="5"/>
        <v>913 - Основно образовање са домом ученика</v>
      </c>
    </row>
    <row r="122" spans="1:93" ht="63" x14ac:dyDescent="0.25">
      <c r="A122" s="139" t="s">
        <v>2047</v>
      </c>
      <c r="B122" s="150" t="s">
        <v>2094</v>
      </c>
      <c r="C122" s="151" t="s">
        <v>2157</v>
      </c>
      <c r="D122" s="151" t="s">
        <v>2158</v>
      </c>
      <c r="E122" s="139" t="s">
        <v>2159</v>
      </c>
      <c r="F122" s="138"/>
      <c r="G122" s="138"/>
      <c r="H122" s="138"/>
      <c r="I122" s="138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 s="176">
        <v>421221</v>
      </c>
      <c r="BF122" t="s">
        <v>1151</v>
      </c>
      <c r="BR122" s="78">
        <v>910</v>
      </c>
      <c r="BS122" s="79" t="s">
        <v>26</v>
      </c>
      <c r="CK122" s="83">
        <v>911</v>
      </c>
      <c r="CL122" s="84" t="s">
        <v>27</v>
      </c>
      <c r="CO122" s="66" t="str">
        <f t="shared" si="5"/>
        <v>914 - Основно образовање са средњом школом</v>
      </c>
    </row>
    <row r="123" spans="1:93" ht="110.25" x14ac:dyDescent="0.25">
      <c r="A123" s="139" t="s">
        <v>2048</v>
      </c>
      <c r="B123" s="150" t="s">
        <v>2095</v>
      </c>
      <c r="C123" s="139" t="s">
        <v>2160</v>
      </c>
      <c r="D123" s="139" t="s">
        <v>2161</v>
      </c>
      <c r="E123" s="151" t="s">
        <v>2162</v>
      </c>
      <c r="F123" s="139" t="s">
        <v>2163</v>
      </c>
      <c r="G123" s="138"/>
      <c r="H123" s="138"/>
      <c r="I123" s="138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 s="176">
        <v>421222</v>
      </c>
      <c r="BF123" t="s">
        <v>1152</v>
      </c>
      <c r="BR123" s="83">
        <v>911</v>
      </c>
      <c r="BS123" s="84" t="s">
        <v>27</v>
      </c>
      <c r="CK123" s="83">
        <v>912</v>
      </c>
      <c r="CL123" s="84" t="s">
        <v>726</v>
      </c>
      <c r="CO123" s="66" t="str">
        <f t="shared" si="5"/>
        <v>915 - Специјално основно образовање</v>
      </c>
    </row>
    <row r="124" spans="1:93" ht="63" x14ac:dyDescent="0.25">
      <c r="A124" s="146" t="s">
        <v>2049</v>
      </c>
      <c r="B124" s="154" t="s">
        <v>2096</v>
      </c>
      <c r="C124" s="146" t="s">
        <v>2166</v>
      </c>
      <c r="D124" s="146" t="s">
        <v>2164</v>
      </c>
      <c r="E124" s="146" t="s">
        <v>2165</v>
      </c>
      <c r="F124" s="145"/>
      <c r="G124" s="145"/>
      <c r="H124" s="145"/>
      <c r="I124" s="145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 s="176">
        <v>421223</v>
      </c>
      <c r="BF124" t="s">
        <v>1153</v>
      </c>
      <c r="BR124" s="83">
        <v>912</v>
      </c>
      <c r="BS124" s="84" t="s">
        <v>726</v>
      </c>
      <c r="CK124" s="83">
        <v>913</v>
      </c>
      <c r="CL124" s="84" t="s">
        <v>90</v>
      </c>
      <c r="CO124" s="66" t="str">
        <f t="shared" si="5"/>
        <v>916 - Основно образовање са средњом школом и домом ученика</v>
      </c>
    </row>
    <row r="125" spans="1:93" ht="15.75" x14ac:dyDescent="0.25">
      <c r="A125" s="131"/>
      <c r="B125" s="131"/>
      <c r="C125" s="131"/>
      <c r="D125" s="130"/>
      <c r="E125" s="130"/>
      <c r="F125" s="133"/>
      <c r="BE125" s="176">
        <v>421224</v>
      </c>
      <c r="BF125" t="s">
        <v>1154</v>
      </c>
      <c r="BR125" s="83">
        <v>913</v>
      </c>
      <c r="BS125" s="84" t="s">
        <v>90</v>
      </c>
      <c r="CK125" s="83">
        <v>914</v>
      </c>
      <c r="CL125" s="84" t="s">
        <v>91</v>
      </c>
      <c r="CO125" s="66" t="str">
        <f t="shared" si="5"/>
        <v>920 - Средње образовање</v>
      </c>
    </row>
    <row r="126" spans="1:93" ht="15.75" x14ac:dyDescent="0.25">
      <c r="A126" s="131"/>
      <c r="B126" s="131"/>
      <c r="C126" s="131"/>
      <c r="D126" s="130"/>
      <c r="E126" s="132"/>
      <c r="F126" s="133"/>
      <c r="BE126" s="176">
        <v>421225</v>
      </c>
      <c r="BF126" t="s">
        <v>1155</v>
      </c>
      <c r="BR126" s="83">
        <v>914</v>
      </c>
      <c r="BS126" s="84" t="s">
        <v>91</v>
      </c>
      <c r="CK126" s="83">
        <v>915</v>
      </c>
      <c r="CL126" s="84" t="s">
        <v>92</v>
      </c>
      <c r="CO126" s="66" t="str">
        <f t="shared" si="5"/>
        <v>921 - Ниже средње образовање</v>
      </c>
    </row>
    <row r="127" spans="1:93" ht="15.75" x14ac:dyDescent="0.25">
      <c r="A127" s="131"/>
      <c r="B127" s="131"/>
      <c r="C127" s="131"/>
      <c r="D127" s="130"/>
      <c r="E127" s="132"/>
      <c r="F127" s="133"/>
      <c r="BE127" s="176">
        <v>421300</v>
      </c>
      <c r="BF127" t="s">
        <v>1156</v>
      </c>
      <c r="BR127" s="83">
        <v>915</v>
      </c>
      <c r="BS127" s="84" t="s">
        <v>92</v>
      </c>
      <c r="CK127" s="83">
        <v>916</v>
      </c>
      <c r="CL127" s="84" t="s">
        <v>28</v>
      </c>
      <c r="CO127" s="66" t="str">
        <f t="shared" ref="CO127:CO138" si="6">CK130&amp;" - "&amp;CL130</f>
        <v>922 - Више средње образовање</v>
      </c>
    </row>
    <row r="128" spans="1:93" ht="15.75" x14ac:dyDescent="0.25">
      <c r="A128" s="131"/>
      <c r="B128" s="131"/>
      <c r="C128" s="131"/>
      <c r="D128" s="130"/>
      <c r="E128" s="132"/>
      <c r="F128" s="133"/>
      <c r="BE128" s="176">
        <v>421310</v>
      </c>
      <c r="BF128" t="s">
        <v>1157</v>
      </c>
      <c r="BR128" s="83">
        <v>916</v>
      </c>
      <c r="BS128" s="84" t="s">
        <v>28</v>
      </c>
      <c r="CK128" s="78">
        <v>920</v>
      </c>
      <c r="CL128" s="79" t="s">
        <v>727</v>
      </c>
      <c r="CO128" s="66" t="str">
        <f t="shared" si="6"/>
        <v>923 - Средње образовање са домом ученика</v>
      </c>
    </row>
    <row r="129" spans="1:93" ht="15.75" x14ac:dyDescent="0.25">
      <c r="A129" s="131"/>
      <c r="B129" s="131"/>
      <c r="C129" s="131"/>
      <c r="D129" s="130"/>
      <c r="E129" s="132"/>
      <c r="F129" s="133"/>
      <c r="BE129" s="176">
        <v>421311</v>
      </c>
      <c r="BF129" t="s">
        <v>1157</v>
      </c>
      <c r="BR129" s="78">
        <v>920</v>
      </c>
      <c r="BS129" s="79" t="s">
        <v>727</v>
      </c>
      <c r="CK129" s="83">
        <v>921</v>
      </c>
      <c r="CL129" s="84" t="s">
        <v>29</v>
      </c>
      <c r="CO129" s="66" t="str">
        <f t="shared" si="6"/>
        <v>930 - Више образовање</v>
      </c>
    </row>
    <row r="130" spans="1:93" ht="36" x14ac:dyDescent="0.25">
      <c r="A130" s="155" t="s">
        <v>231</v>
      </c>
      <c r="B130" s="148" t="s">
        <v>2579</v>
      </c>
      <c r="C130" s="156"/>
      <c r="D130" s="157" t="s">
        <v>1731</v>
      </c>
      <c r="E130" s="157" t="s">
        <v>1734</v>
      </c>
      <c r="F130" s="157" t="s">
        <v>1739</v>
      </c>
      <c r="G130" s="158"/>
      <c r="H130" s="158"/>
      <c r="I130" s="158"/>
      <c r="J130" s="158"/>
      <c r="K130" s="158"/>
      <c r="L130" s="159"/>
      <c r="M130" s="159"/>
      <c r="N130" s="159"/>
      <c r="O130" s="159"/>
      <c r="P130" s="159"/>
      <c r="BE130" s="176">
        <v>421320</v>
      </c>
      <c r="BF130" t="s">
        <v>1158</v>
      </c>
      <c r="BR130" s="83">
        <v>921</v>
      </c>
      <c r="BS130" s="84" t="s">
        <v>29</v>
      </c>
      <c r="CK130" s="83">
        <v>922</v>
      </c>
      <c r="CL130" s="84" t="s">
        <v>93</v>
      </c>
      <c r="CO130" s="66" t="str">
        <f t="shared" si="6"/>
        <v>931 - Више образовање</v>
      </c>
    </row>
    <row r="131" spans="1:93" ht="31.5" x14ac:dyDescent="0.25">
      <c r="A131" s="160" t="s">
        <v>246</v>
      </c>
      <c r="B131" s="148" t="s">
        <v>2580</v>
      </c>
      <c r="C131" s="161"/>
      <c r="D131" s="139" t="s">
        <v>1743</v>
      </c>
      <c r="E131" s="139" t="s">
        <v>1745</v>
      </c>
      <c r="F131" s="139" t="s">
        <v>1747</v>
      </c>
      <c r="G131" s="162"/>
      <c r="H131" s="162"/>
      <c r="I131" s="162"/>
      <c r="J131" s="162"/>
      <c r="K131" s="162"/>
      <c r="L131" s="163"/>
      <c r="M131" s="163"/>
      <c r="N131" s="163"/>
      <c r="O131" s="163"/>
      <c r="P131" s="163"/>
      <c r="BE131" s="176">
        <v>421321</v>
      </c>
      <c r="BF131" t="s">
        <v>1159</v>
      </c>
      <c r="BR131" s="83">
        <v>922</v>
      </c>
      <c r="BS131" s="84" t="s">
        <v>93</v>
      </c>
      <c r="CK131" s="83">
        <v>923</v>
      </c>
      <c r="CL131" s="84" t="s">
        <v>30</v>
      </c>
      <c r="CO131" s="66" t="str">
        <f t="shared" si="6"/>
        <v>932 - Више образовање са студентским домом</v>
      </c>
    </row>
    <row r="132" spans="1:93" ht="47.25" x14ac:dyDescent="0.25">
      <c r="A132" s="160" t="s">
        <v>232</v>
      </c>
      <c r="B132" s="148" t="s">
        <v>2581</v>
      </c>
      <c r="C132" s="161"/>
      <c r="D132" s="139" t="s">
        <v>1760</v>
      </c>
      <c r="E132" s="139" t="s">
        <v>1763</v>
      </c>
      <c r="F132" s="139" t="s">
        <v>1768</v>
      </c>
      <c r="G132" s="162"/>
      <c r="H132" s="162"/>
      <c r="I132" s="162"/>
      <c r="J132" s="162"/>
      <c r="K132" s="162"/>
      <c r="L132" s="163"/>
      <c r="M132" s="163"/>
      <c r="N132" s="163"/>
      <c r="O132" s="163"/>
      <c r="P132" s="163"/>
      <c r="BE132" s="176">
        <v>421322</v>
      </c>
      <c r="BF132" t="s">
        <v>1160</v>
      </c>
      <c r="BR132" s="83">
        <v>923</v>
      </c>
      <c r="BS132" s="84" t="s">
        <v>30</v>
      </c>
      <c r="CK132" s="78">
        <v>930</v>
      </c>
      <c r="CL132" s="79" t="s">
        <v>31</v>
      </c>
      <c r="CO132" s="66" t="str">
        <f t="shared" si="6"/>
        <v>940 - Високо образовање</v>
      </c>
    </row>
    <row r="133" spans="1:93" ht="63" x14ac:dyDescent="0.25">
      <c r="A133" s="160" t="s">
        <v>247</v>
      </c>
      <c r="B133" s="148" t="s">
        <v>2582</v>
      </c>
      <c r="C133" s="161"/>
      <c r="D133" s="139" t="s">
        <v>1773</v>
      </c>
      <c r="E133" s="139" t="s">
        <v>1777</v>
      </c>
      <c r="F133" s="139" t="s">
        <v>1781</v>
      </c>
      <c r="G133" s="162"/>
      <c r="H133" s="162"/>
      <c r="I133" s="162"/>
      <c r="J133" s="162"/>
      <c r="K133" s="162"/>
      <c r="L133" s="163"/>
      <c r="M133" s="163"/>
      <c r="N133" s="163"/>
      <c r="O133" s="163"/>
      <c r="P133" s="163"/>
      <c r="BE133" s="176">
        <v>421323</v>
      </c>
      <c r="BF133" t="s">
        <v>1161</v>
      </c>
      <c r="BR133" s="78">
        <v>930</v>
      </c>
      <c r="BS133" s="79" t="s">
        <v>31</v>
      </c>
      <c r="CK133" s="83">
        <v>931</v>
      </c>
      <c r="CL133" s="84" t="s">
        <v>31</v>
      </c>
      <c r="CO133" s="66" t="str">
        <f t="shared" si="6"/>
        <v>941 - Високо образовање - први степен</v>
      </c>
    </row>
    <row r="134" spans="1:93" ht="63" x14ac:dyDescent="0.25">
      <c r="A134" s="160" t="s">
        <v>257</v>
      </c>
      <c r="B134" s="148" t="s">
        <v>2583</v>
      </c>
      <c r="C134" s="161"/>
      <c r="D134" s="139" t="s">
        <v>1783</v>
      </c>
      <c r="E134" s="139" t="s">
        <v>1785</v>
      </c>
      <c r="F134" s="139" t="s">
        <v>1791</v>
      </c>
      <c r="G134" s="162"/>
      <c r="H134" s="162"/>
      <c r="I134" s="162"/>
      <c r="J134" s="162"/>
      <c r="K134" s="162"/>
      <c r="L134" s="163"/>
      <c r="M134" s="163"/>
      <c r="N134" s="163"/>
      <c r="O134" s="163"/>
      <c r="P134" s="163"/>
      <c r="BE134" s="176">
        <v>421324</v>
      </c>
      <c r="BF134" t="s">
        <v>1162</v>
      </c>
      <c r="BR134" s="83">
        <v>931</v>
      </c>
      <c r="BS134" s="84" t="s">
        <v>31</v>
      </c>
      <c r="CK134" s="83">
        <v>932</v>
      </c>
      <c r="CL134" s="84" t="s">
        <v>32</v>
      </c>
      <c r="CO134" s="66" t="str">
        <f t="shared" si="6"/>
        <v>942 - Високо образовање -  други степен</v>
      </c>
    </row>
    <row r="135" spans="1:93" ht="63" x14ac:dyDescent="0.25">
      <c r="A135" s="160" t="s">
        <v>263</v>
      </c>
      <c r="B135" s="148" t="s">
        <v>2584</v>
      </c>
      <c r="C135" s="161"/>
      <c r="D135" s="139" t="s">
        <v>1792</v>
      </c>
      <c r="E135" s="139" t="s">
        <v>1793</v>
      </c>
      <c r="F135" s="139" t="s">
        <v>1797</v>
      </c>
      <c r="G135" s="162"/>
      <c r="H135" s="162"/>
      <c r="I135" s="162"/>
      <c r="J135" s="162"/>
      <c r="K135" s="162"/>
      <c r="L135" s="163"/>
      <c r="M135" s="163"/>
      <c r="N135" s="163"/>
      <c r="O135" s="163"/>
      <c r="P135" s="163"/>
      <c r="BE135" s="176">
        <v>421325</v>
      </c>
      <c r="BF135" t="s">
        <v>1163</v>
      </c>
      <c r="BR135" s="83">
        <v>932</v>
      </c>
      <c r="BS135" s="84" t="s">
        <v>32</v>
      </c>
      <c r="CK135" s="78">
        <v>940</v>
      </c>
      <c r="CL135" s="79" t="s">
        <v>33</v>
      </c>
      <c r="CO135" s="66" t="str">
        <f t="shared" si="6"/>
        <v>950 - Образовање које није дефинисано нивоом</v>
      </c>
    </row>
    <row r="136" spans="1:93" ht="63" x14ac:dyDescent="0.25">
      <c r="A136" s="160" t="s">
        <v>268</v>
      </c>
      <c r="B136" s="148" t="s">
        <v>2585</v>
      </c>
      <c r="C136" s="161"/>
      <c r="D136" s="139" t="s">
        <v>1800</v>
      </c>
      <c r="E136" s="139" t="s">
        <v>1802</v>
      </c>
      <c r="F136" s="139" t="s">
        <v>1807</v>
      </c>
      <c r="G136" s="162"/>
      <c r="H136" s="162"/>
      <c r="I136" s="162"/>
      <c r="J136" s="162"/>
      <c r="K136" s="162"/>
      <c r="L136" s="163"/>
      <c r="M136" s="163"/>
      <c r="N136" s="163"/>
      <c r="O136" s="163"/>
      <c r="P136" s="163"/>
      <c r="BE136" s="176">
        <v>421390</v>
      </c>
      <c r="BF136" t="s">
        <v>1164</v>
      </c>
      <c r="BR136" s="78">
        <v>940</v>
      </c>
      <c r="BS136" s="79" t="s">
        <v>33</v>
      </c>
      <c r="CK136" s="83">
        <v>941</v>
      </c>
      <c r="CL136" s="84" t="s">
        <v>94</v>
      </c>
      <c r="CO136" s="66" t="str">
        <f t="shared" si="6"/>
        <v>960 - Помоћне услуге образовању</v>
      </c>
    </row>
    <row r="137" spans="1:93" ht="63" x14ac:dyDescent="0.25">
      <c r="A137" s="160" t="s">
        <v>272</v>
      </c>
      <c r="B137" s="148" t="s">
        <v>2586</v>
      </c>
      <c r="C137" s="161"/>
      <c r="D137" s="139" t="s">
        <v>1811</v>
      </c>
      <c r="E137" s="139" t="s">
        <v>1815</v>
      </c>
      <c r="F137" s="139" t="s">
        <v>1818</v>
      </c>
      <c r="G137" s="162"/>
      <c r="H137" s="162"/>
      <c r="I137" s="162"/>
      <c r="J137" s="162"/>
      <c r="K137" s="162"/>
      <c r="L137" s="163"/>
      <c r="M137" s="163"/>
      <c r="N137" s="163"/>
      <c r="O137" s="163"/>
      <c r="P137" s="163"/>
      <c r="BE137" s="176">
        <v>421391</v>
      </c>
      <c r="BF137" t="s">
        <v>1165</v>
      </c>
      <c r="BR137" s="83">
        <v>941</v>
      </c>
      <c r="BS137" s="84" t="s">
        <v>94</v>
      </c>
      <c r="CK137" s="83">
        <v>942</v>
      </c>
      <c r="CL137" s="84" t="s">
        <v>95</v>
      </c>
      <c r="CO137" s="66" t="str">
        <f t="shared" si="6"/>
        <v>970 - Образовање -  истраживање и развој</v>
      </c>
    </row>
    <row r="138" spans="1:93" ht="47.25" x14ac:dyDescent="0.25">
      <c r="A138" s="160" t="s">
        <v>275</v>
      </c>
      <c r="B138" s="148" t="s">
        <v>2587</v>
      </c>
      <c r="C138" s="161"/>
      <c r="D138" s="139" t="s">
        <v>1821</v>
      </c>
      <c r="E138" s="139" t="s">
        <v>1827</v>
      </c>
      <c r="F138" s="139" t="s">
        <v>1830</v>
      </c>
      <c r="G138" s="162"/>
      <c r="H138" s="162"/>
      <c r="I138" s="162"/>
      <c r="J138" s="162"/>
      <c r="K138" s="162"/>
      <c r="L138" s="163"/>
      <c r="M138" s="163"/>
      <c r="N138" s="163"/>
      <c r="O138" s="163"/>
      <c r="P138" s="163"/>
      <c r="BE138" s="176">
        <v>421392</v>
      </c>
      <c r="BF138" t="s">
        <v>1166</v>
      </c>
      <c r="BR138" s="83">
        <v>942</v>
      </c>
      <c r="BS138" s="84" t="s">
        <v>95</v>
      </c>
      <c r="CK138" s="78">
        <v>950</v>
      </c>
      <c r="CL138" s="79" t="s">
        <v>34</v>
      </c>
      <c r="CO138" s="66" t="str">
        <f t="shared" si="6"/>
        <v>980 - Образовање некласификовано на другом месту</v>
      </c>
    </row>
    <row r="139" spans="1:93" ht="78.75" x14ac:dyDescent="0.25">
      <c r="A139" s="160" t="s">
        <v>277</v>
      </c>
      <c r="B139" s="148" t="s">
        <v>2588</v>
      </c>
      <c r="C139" s="161"/>
      <c r="D139" s="139" t="s">
        <v>1833</v>
      </c>
      <c r="E139" s="139" t="s">
        <v>1835</v>
      </c>
      <c r="F139" s="139" t="s">
        <v>1840</v>
      </c>
      <c r="G139" s="162"/>
      <c r="H139" s="162"/>
      <c r="I139" s="162"/>
      <c r="J139" s="162"/>
      <c r="K139" s="162"/>
      <c r="L139" s="163"/>
      <c r="M139" s="163"/>
      <c r="N139" s="163"/>
      <c r="O139" s="163"/>
      <c r="P139" s="163"/>
      <c r="BE139" s="176">
        <v>421400</v>
      </c>
      <c r="BF139" t="s">
        <v>453</v>
      </c>
      <c r="BR139" s="78">
        <v>950</v>
      </c>
      <c r="BS139" s="79" t="s">
        <v>34</v>
      </c>
      <c r="CK139" s="78">
        <v>960</v>
      </c>
      <c r="CL139" s="79" t="s">
        <v>35</v>
      </c>
    </row>
    <row r="140" spans="1:93" ht="78.75" x14ac:dyDescent="0.25">
      <c r="A140" s="160" t="s">
        <v>279</v>
      </c>
      <c r="B140" s="148" t="s">
        <v>2589</v>
      </c>
      <c r="C140" s="161"/>
      <c r="D140" s="139" t="s">
        <v>1844</v>
      </c>
      <c r="E140" s="139" t="s">
        <v>1849</v>
      </c>
      <c r="F140" s="139" t="s">
        <v>1852</v>
      </c>
      <c r="G140" s="162"/>
      <c r="H140" s="162"/>
      <c r="I140" s="162"/>
      <c r="J140" s="162"/>
      <c r="K140" s="162"/>
      <c r="L140" s="163"/>
      <c r="M140" s="163"/>
      <c r="N140" s="163"/>
      <c r="O140" s="163"/>
      <c r="P140" s="163"/>
      <c r="BE140" s="176">
        <v>421410</v>
      </c>
      <c r="BF140" t="s">
        <v>454</v>
      </c>
      <c r="BR140" s="78">
        <v>960</v>
      </c>
      <c r="BS140" s="79" t="s">
        <v>35</v>
      </c>
      <c r="CK140" s="78">
        <v>970</v>
      </c>
      <c r="CL140" s="79" t="s">
        <v>96</v>
      </c>
    </row>
    <row r="141" spans="1:93" ht="78.75" x14ac:dyDescent="0.25">
      <c r="A141" s="160" t="s">
        <v>281</v>
      </c>
      <c r="B141" s="148" t="s">
        <v>2590</v>
      </c>
      <c r="C141" s="161"/>
      <c r="D141" s="139" t="s">
        <v>1857</v>
      </c>
      <c r="E141" s="139" t="s">
        <v>1862</v>
      </c>
      <c r="F141" s="139" t="s">
        <v>1867</v>
      </c>
      <c r="G141" s="162"/>
      <c r="H141" s="162"/>
      <c r="I141" s="162"/>
      <c r="J141" s="162"/>
      <c r="K141" s="162"/>
      <c r="L141" s="163"/>
      <c r="M141" s="163"/>
      <c r="N141" s="163"/>
      <c r="O141" s="163"/>
      <c r="P141" s="163"/>
      <c r="BE141" s="176">
        <v>421411</v>
      </c>
      <c r="BF141" t="s">
        <v>455</v>
      </c>
      <c r="BR141" s="78">
        <v>970</v>
      </c>
      <c r="BS141" s="79" t="s">
        <v>96</v>
      </c>
      <c r="CK141" s="78">
        <v>980</v>
      </c>
      <c r="CL141" s="79" t="s">
        <v>97</v>
      </c>
    </row>
    <row r="142" spans="1:93" ht="63" x14ac:dyDescent="0.25">
      <c r="A142" s="160" t="s">
        <v>283</v>
      </c>
      <c r="B142" s="148" t="s">
        <v>2591</v>
      </c>
      <c r="C142" s="161"/>
      <c r="D142" s="139" t="s">
        <v>1871</v>
      </c>
      <c r="E142" s="139" t="s">
        <v>1873</v>
      </c>
      <c r="F142" s="139" t="s">
        <v>1878</v>
      </c>
      <c r="G142" s="162"/>
      <c r="H142" s="162"/>
      <c r="I142" s="162"/>
      <c r="J142" s="162"/>
      <c r="K142" s="162"/>
      <c r="L142" s="163"/>
      <c r="M142" s="163"/>
      <c r="N142" s="163"/>
      <c r="O142" s="163"/>
      <c r="P142" s="163"/>
      <c r="BE142" s="176">
        <v>421412</v>
      </c>
      <c r="BF142" t="s">
        <v>456</v>
      </c>
      <c r="BR142" s="78">
        <v>980</v>
      </c>
      <c r="BS142" s="79" t="s">
        <v>97</v>
      </c>
    </row>
    <row r="143" spans="1:93" ht="63" x14ac:dyDescent="0.25">
      <c r="A143" s="160" t="s">
        <v>284</v>
      </c>
      <c r="B143" s="148" t="s">
        <v>2592</v>
      </c>
      <c r="C143" s="161"/>
      <c r="D143" s="139" t="s">
        <v>1882</v>
      </c>
      <c r="E143" s="140"/>
      <c r="F143" s="162"/>
      <c r="G143" s="162"/>
      <c r="H143" s="162"/>
      <c r="I143" s="162"/>
      <c r="J143" s="162"/>
      <c r="K143" s="162"/>
      <c r="L143" s="163"/>
      <c r="M143" s="163"/>
      <c r="N143" s="163"/>
      <c r="O143" s="163"/>
      <c r="P143" s="163"/>
      <c r="BE143" s="176">
        <v>421413</v>
      </c>
      <c r="BF143" t="s">
        <v>457</v>
      </c>
      <c r="BR143" s="71"/>
      <c r="BS143" s="95"/>
    </row>
    <row r="144" spans="1:93" ht="31.5" x14ac:dyDescent="0.25">
      <c r="A144" s="160" t="s">
        <v>285</v>
      </c>
      <c r="B144" s="148" t="s">
        <v>2593</v>
      </c>
      <c r="C144" s="161"/>
      <c r="D144" s="139" t="s">
        <v>1885</v>
      </c>
      <c r="E144" s="140"/>
      <c r="F144" s="162"/>
      <c r="G144" s="162"/>
      <c r="H144" s="162"/>
      <c r="I144" s="162"/>
      <c r="J144" s="162"/>
      <c r="K144" s="162"/>
      <c r="L144" s="163"/>
      <c r="M144" s="163"/>
      <c r="N144" s="163"/>
      <c r="O144" s="163"/>
      <c r="P144" s="163"/>
      <c r="BE144" s="176">
        <v>421414</v>
      </c>
      <c r="BF144" t="s">
        <v>458</v>
      </c>
      <c r="BR144" s="71"/>
      <c r="BS144" s="95"/>
    </row>
    <row r="145" spans="1:71" ht="15.75" x14ac:dyDescent="0.25">
      <c r="A145" s="160" t="s">
        <v>286</v>
      </c>
      <c r="B145" s="148" t="s">
        <v>2594</v>
      </c>
      <c r="C145" s="161"/>
      <c r="D145" s="164" t="s">
        <v>1891</v>
      </c>
      <c r="E145" s="140"/>
      <c r="F145" s="162"/>
      <c r="G145" s="162"/>
      <c r="H145" s="162"/>
      <c r="I145" s="162"/>
      <c r="J145" s="162"/>
      <c r="K145" s="162"/>
      <c r="L145" s="163"/>
      <c r="M145" s="163"/>
      <c r="N145" s="163"/>
      <c r="O145" s="163"/>
      <c r="P145" s="163"/>
      <c r="BE145" s="176">
        <v>421419</v>
      </c>
      <c r="BF145" t="s">
        <v>459</v>
      </c>
      <c r="BR145" s="71"/>
      <c r="BS145" s="95"/>
    </row>
    <row r="146" spans="1:71" ht="47.25" x14ac:dyDescent="0.25">
      <c r="A146" s="160" t="s">
        <v>233</v>
      </c>
      <c r="B146" s="148" t="s">
        <v>2595</v>
      </c>
      <c r="C146" s="161"/>
      <c r="D146" s="139" t="s">
        <v>1909</v>
      </c>
      <c r="E146" s="139" t="s">
        <v>1911</v>
      </c>
      <c r="F146" s="162"/>
      <c r="G146" s="162"/>
      <c r="H146" s="162"/>
      <c r="I146" s="162"/>
      <c r="J146" s="162"/>
      <c r="K146" s="162"/>
      <c r="L146" s="163"/>
      <c r="M146" s="163"/>
      <c r="N146" s="163"/>
      <c r="O146" s="163"/>
      <c r="P146" s="163"/>
      <c r="BE146" s="176">
        <v>421420</v>
      </c>
      <c r="BF146" t="s">
        <v>460</v>
      </c>
    </row>
    <row r="147" spans="1:71" ht="126" x14ac:dyDescent="0.25">
      <c r="A147" s="160" t="s">
        <v>248</v>
      </c>
      <c r="B147" s="148" t="s">
        <v>2596</v>
      </c>
      <c r="C147" s="161"/>
      <c r="D147" s="139" t="s">
        <v>1913</v>
      </c>
      <c r="E147" s="139" t="s">
        <v>1917</v>
      </c>
      <c r="F147" s="139" t="s">
        <v>1919</v>
      </c>
      <c r="G147" s="162"/>
      <c r="H147" s="162"/>
      <c r="I147" s="162"/>
      <c r="J147" s="162"/>
      <c r="K147" s="162"/>
      <c r="L147" s="163"/>
      <c r="M147" s="163"/>
      <c r="N147" s="163"/>
      <c r="O147" s="163"/>
      <c r="P147" s="163"/>
      <c r="BE147" s="176">
        <v>421421</v>
      </c>
      <c r="BF147" t="s">
        <v>461</v>
      </c>
    </row>
    <row r="148" spans="1:71" ht="220.5" x14ac:dyDescent="0.25">
      <c r="A148" s="160" t="s">
        <v>258</v>
      </c>
      <c r="B148" s="148" t="s">
        <v>2597</v>
      </c>
      <c r="C148" s="161"/>
      <c r="D148" s="139" t="s">
        <v>2167</v>
      </c>
      <c r="E148" s="140"/>
      <c r="F148" s="162"/>
      <c r="G148" s="162"/>
      <c r="H148" s="162"/>
      <c r="I148" s="162"/>
      <c r="J148" s="162"/>
      <c r="K148" s="162"/>
      <c r="L148" s="163"/>
      <c r="M148" s="163"/>
      <c r="N148" s="163"/>
      <c r="O148" s="163"/>
      <c r="P148" s="163"/>
      <c r="BE148" s="176">
        <v>421422</v>
      </c>
      <c r="BF148" t="s">
        <v>462</v>
      </c>
    </row>
    <row r="149" spans="1:71" ht="47.25" x14ac:dyDescent="0.25">
      <c r="A149" s="160" t="s">
        <v>264</v>
      </c>
      <c r="B149" s="148" t="s">
        <v>2598</v>
      </c>
      <c r="C149" s="161"/>
      <c r="D149" s="139" t="s">
        <v>1923</v>
      </c>
      <c r="E149" s="139" t="s">
        <v>1927</v>
      </c>
      <c r="F149" s="162"/>
      <c r="G149" s="162"/>
      <c r="H149" s="162"/>
      <c r="I149" s="162"/>
      <c r="J149" s="162"/>
      <c r="K149" s="162"/>
      <c r="L149" s="163"/>
      <c r="M149" s="163"/>
      <c r="N149" s="163"/>
      <c r="O149" s="163"/>
      <c r="P149" s="163"/>
      <c r="BE149" s="176">
        <v>421429</v>
      </c>
      <c r="BF149" t="s">
        <v>463</v>
      </c>
    </row>
    <row r="150" spans="1:71" ht="94.5" x14ac:dyDescent="0.25">
      <c r="A150" s="160" t="s">
        <v>269</v>
      </c>
      <c r="B150" s="148" t="s">
        <v>2599</v>
      </c>
      <c r="C150" s="161"/>
      <c r="D150" s="139" t="s">
        <v>1929</v>
      </c>
      <c r="E150" s="139" t="s">
        <v>1932</v>
      </c>
      <c r="F150" s="139" t="s">
        <v>1934</v>
      </c>
      <c r="G150" s="139" t="s">
        <v>2168</v>
      </c>
      <c r="H150" s="162"/>
      <c r="I150" s="162"/>
      <c r="J150" s="162"/>
      <c r="K150" s="162"/>
      <c r="L150" s="163"/>
      <c r="M150" s="163"/>
      <c r="N150" s="163"/>
      <c r="O150" s="163"/>
      <c r="P150" s="163"/>
      <c r="BE150" s="176">
        <v>421500</v>
      </c>
      <c r="BF150" t="s">
        <v>464</v>
      </c>
    </row>
    <row r="151" spans="1:71" ht="47.25" x14ac:dyDescent="0.25">
      <c r="A151" s="160" t="s">
        <v>234</v>
      </c>
      <c r="B151" s="148" t="s">
        <v>2600</v>
      </c>
      <c r="C151" s="161"/>
      <c r="D151" s="139" t="s">
        <v>1948</v>
      </c>
      <c r="E151" s="139" t="s">
        <v>2169</v>
      </c>
      <c r="F151" s="139" t="s">
        <v>1954</v>
      </c>
      <c r="G151" s="162"/>
      <c r="H151" s="162"/>
      <c r="I151" s="162"/>
      <c r="J151" s="162"/>
      <c r="K151" s="162"/>
      <c r="L151" s="163"/>
      <c r="M151" s="163"/>
      <c r="N151" s="163"/>
      <c r="O151" s="163"/>
      <c r="P151" s="163"/>
      <c r="BE151" s="176">
        <v>421510</v>
      </c>
      <c r="BF151" t="s">
        <v>465</v>
      </c>
    </row>
    <row r="152" spans="1:71" ht="78.75" x14ac:dyDescent="0.25">
      <c r="A152" s="160" t="s">
        <v>249</v>
      </c>
      <c r="B152" s="148" t="s">
        <v>2601</v>
      </c>
      <c r="C152" s="161"/>
      <c r="D152" s="139" t="s">
        <v>2170</v>
      </c>
      <c r="E152" s="139" t="s">
        <v>2171</v>
      </c>
      <c r="F152" s="139" t="s">
        <v>2172</v>
      </c>
      <c r="G152" s="162"/>
      <c r="H152" s="162"/>
      <c r="I152" s="162"/>
      <c r="J152" s="162"/>
      <c r="K152" s="162"/>
      <c r="L152" s="163"/>
      <c r="M152" s="163"/>
      <c r="N152" s="163"/>
      <c r="O152" s="163"/>
      <c r="P152" s="163"/>
      <c r="BE152" s="176">
        <v>421511</v>
      </c>
      <c r="BF152" t="s">
        <v>466</v>
      </c>
    </row>
    <row r="153" spans="1:71" ht="47.25" x14ac:dyDescent="0.25">
      <c r="A153" s="160" t="s">
        <v>235</v>
      </c>
      <c r="B153" s="148" t="s">
        <v>2602</v>
      </c>
      <c r="C153" s="161"/>
      <c r="D153" s="139" t="s">
        <v>1973</v>
      </c>
      <c r="E153" s="139" t="s">
        <v>1974</v>
      </c>
      <c r="F153" s="162"/>
      <c r="G153" s="162"/>
      <c r="H153" s="162"/>
      <c r="I153" s="162"/>
      <c r="J153" s="162"/>
      <c r="K153" s="162"/>
      <c r="L153" s="163"/>
      <c r="M153" s="163"/>
      <c r="N153" s="163"/>
      <c r="O153" s="163"/>
      <c r="P153" s="163"/>
      <c r="BE153" s="176">
        <v>421512</v>
      </c>
      <c r="BF153" t="s">
        <v>467</v>
      </c>
    </row>
    <row r="154" spans="1:71" ht="47.25" x14ac:dyDescent="0.25">
      <c r="A154" s="160" t="s">
        <v>250</v>
      </c>
      <c r="B154" s="148" t="s">
        <v>2603</v>
      </c>
      <c r="C154" s="161"/>
      <c r="D154" s="139" t="s">
        <v>1975</v>
      </c>
      <c r="E154" s="140"/>
      <c r="F154" s="162"/>
      <c r="G154" s="162"/>
      <c r="H154" s="162"/>
      <c r="I154" s="162"/>
      <c r="J154" s="162"/>
      <c r="K154" s="162"/>
      <c r="L154" s="163"/>
      <c r="M154" s="163"/>
      <c r="N154" s="163"/>
      <c r="O154" s="163"/>
      <c r="P154" s="163"/>
      <c r="BE154" s="176">
        <v>421513</v>
      </c>
      <c r="BF154" t="s">
        <v>468</v>
      </c>
    </row>
    <row r="155" spans="1:71" ht="31.5" x14ac:dyDescent="0.25">
      <c r="A155" s="165" t="s">
        <v>1980</v>
      </c>
      <c r="B155" s="148" t="s">
        <v>2604</v>
      </c>
      <c r="C155" s="161"/>
      <c r="D155" s="139" t="s">
        <v>1976</v>
      </c>
      <c r="E155" s="139" t="s">
        <v>2173</v>
      </c>
      <c r="F155" s="139" t="s">
        <v>1977</v>
      </c>
      <c r="G155" s="162"/>
      <c r="H155" s="162"/>
      <c r="I155" s="162"/>
      <c r="J155" s="162"/>
      <c r="K155" s="162"/>
      <c r="L155" s="163"/>
      <c r="M155" s="163"/>
      <c r="N155" s="163"/>
      <c r="O155" s="163"/>
      <c r="P155" s="163"/>
      <c r="BE155" s="176">
        <v>421519</v>
      </c>
      <c r="BF155" t="s">
        <v>469</v>
      </c>
    </row>
    <row r="156" spans="1:71" ht="78.75" x14ac:dyDescent="0.25">
      <c r="A156" s="160" t="s">
        <v>236</v>
      </c>
      <c r="B156" s="148" t="s">
        <v>2605</v>
      </c>
      <c r="C156" s="161"/>
      <c r="D156" s="139" t="s">
        <v>2174</v>
      </c>
      <c r="E156" s="139" t="s">
        <v>2175</v>
      </c>
      <c r="F156" s="139" t="s">
        <v>1981</v>
      </c>
      <c r="G156" s="139" t="s">
        <v>2176</v>
      </c>
      <c r="H156" s="162"/>
      <c r="I156" s="162"/>
      <c r="J156" s="162"/>
      <c r="K156" s="162"/>
      <c r="L156" s="163"/>
      <c r="M156" s="163"/>
      <c r="N156" s="163"/>
      <c r="O156" s="163"/>
      <c r="P156" s="163"/>
      <c r="BE156" s="176">
        <v>421520</v>
      </c>
      <c r="BF156" t="s">
        <v>470</v>
      </c>
    </row>
    <row r="157" spans="1:71" ht="78.75" x14ac:dyDescent="0.25">
      <c r="A157" s="160" t="s">
        <v>251</v>
      </c>
      <c r="B157" s="148" t="s">
        <v>2606</v>
      </c>
      <c r="C157" s="161"/>
      <c r="D157" s="139" t="s">
        <v>1978</v>
      </c>
      <c r="E157" s="139" t="s">
        <v>1979</v>
      </c>
      <c r="F157" s="139" t="s">
        <v>2176</v>
      </c>
      <c r="G157" s="162"/>
      <c r="H157" s="162"/>
      <c r="I157" s="162"/>
      <c r="J157" s="162"/>
      <c r="K157" s="162"/>
      <c r="L157" s="163"/>
      <c r="M157" s="163"/>
      <c r="N157" s="163"/>
      <c r="O157" s="163"/>
      <c r="P157" s="163"/>
      <c r="BE157" s="176">
        <v>421521</v>
      </c>
      <c r="BF157" t="s">
        <v>471</v>
      </c>
    </row>
    <row r="158" spans="1:71" ht="78.75" x14ac:dyDescent="0.25">
      <c r="A158" s="160" t="s">
        <v>259</v>
      </c>
      <c r="B158" s="148" t="s">
        <v>2607</v>
      </c>
      <c r="C158" s="161"/>
      <c r="D158" s="139" t="s">
        <v>1978</v>
      </c>
      <c r="E158" s="139" t="s">
        <v>1982</v>
      </c>
      <c r="F158" s="139" t="s">
        <v>2176</v>
      </c>
      <c r="G158" s="162"/>
      <c r="H158" s="162"/>
      <c r="I158" s="162"/>
      <c r="J158" s="162"/>
      <c r="K158" s="162"/>
      <c r="L158" s="163"/>
      <c r="M158" s="163"/>
      <c r="N158" s="163"/>
      <c r="O158" s="163"/>
      <c r="P158" s="163"/>
      <c r="BE158" s="176">
        <v>421522</v>
      </c>
      <c r="BF158" t="s">
        <v>472</v>
      </c>
    </row>
    <row r="159" spans="1:71" ht="15.75" x14ac:dyDescent="0.25">
      <c r="A159" s="160" t="s">
        <v>265</v>
      </c>
      <c r="B159" s="148" t="s">
        <v>2608</v>
      </c>
      <c r="C159" s="161"/>
      <c r="D159" s="143" t="s">
        <v>1978</v>
      </c>
      <c r="E159" s="140"/>
      <c r="F159" s="162"/>
      <c r="G159" s="162"/>
      <c r="H159" s="162"/>
      <c r="I159" s="162"/>
      <c r="J159" s="162"/>
      <c r="K159" s="162"/>
      <c r="L159" s="163"/>
      <c r="M159" s="163"/>
      <c r="N159" s="163"/>
      <c r="O159" s="163"/>
      <c r="P159" s="163"/>
      <c r="BE159" s="176">
        <v>421523</v>
      </c>
      <c r="BF159" t="s">
        <v>473</v>
      </c>
    </row>
    <row r="160" spans="1:71" ht="47.25" x14ac:dyDescent="0.25">
      <c r="A160" s="160" t="s">
        <v>237</v>
      </c>
      <c r="B160" s="148" t="s">
        <v>2609</v>
      </c>
      <c r="C160" s="161"/>
      <c r="D160" s="139" t="s">
        <v>1983</v>
      </c>
      <c r="E160" s="140"/>
      <c r="F160" s="162"/>
      <c r="G160" s="162"/>
      <c r="H160" s="162"/>
      <c r="I160" s="162"/>
      <c r="J160" s="162"/>
      <c r="K160" s="162"/>
      <c r="L160" s="163"/>
      <c r="M160" s="163"/>
      <c r="N160" s="163"/>
      <c r="O160" s="163"/>
      <c r="P160" s="163"/>
      <c r="BE160" s="176">
        <v>421600</v>
      </c>
      <c r="BF160" t="s">
        <v>474</v>
      </c>
    </row>
    <row r="161" spans="1:58" ht="47.25" x14ac:dyDescent="0.25">
      <c r="A161" s="160" t="s">
        <v>252</v>
      </c>
      <c r="B161" s="148" t="s">
        <v>2610</v>
      </c>
      <c r="C161" s="161"/>
      <c r="D161" s="139" t="s">
        <v>1984</v>
      </c>
      <c r="E161" s="139" t="s">
        <v>1985</v>
      </c>
      <c r="F161" s="139" t="s">
        <v>1986</v>
      </c>
      <c r="G161" s="162"/>
      <c r="H161" s="162"/>
      <c r="I161" s="162"/>
      <c r="J161" s="162"/>
      <c r="K161" s="162"/>
      <c r="L161" s="163"/>
      <c r="M161" s="163"/>
      <c r="N161" s="163"/>
      <c r="O161" s="163"/>
      <c r="P161" s="163"/>
      <c r="BE161" s="176">
        <v>421610</v>
      </c>
      <c r="BF161" t="s">
        <v>475</v>
      </c>
    </row>
    <row r="162" spans="1:58" ht="47.25" x14ac:dyDescent="0.25">
      <c r="A162" s="160" t="s">
        <v>238</v>
      </c>
      <c r="B162" s="148" t="s">
        <v>2611</v>
      </c>
      <c r="C162" s="161"/>
      <c r="D162" s="139" t="s">
        <v>1987</v>
      </c>
      <c r="E162" s="139" t="s">
        <v>1988</v>
      </c>
      <c r="F162" s="139" t="s">
        <v>1989</v>
      </c>
      <c r="G162" s="162"/>
      <c r="H162" s="162"/>
      <c r="I162" s="162"/>
      <c r="J162" s="162"/>
      <c r="K162" s="162"/>
      <c r="L162" s="163"/>
      <c r="M162" s="163"/>
      <c r="N162" s="163"/>
      <c r="O162" s="163"/>
      <c r="P162" s="163"/>
      <c r="BE162" s="176">
        <v>421611</v>
      </c>
      <c r="BF162" t="s">
        <v>476</v>
      </c>
    </row>
    <row r="163" spans="1:58" ht="63" x14ac:dyDescent="0.25">
      <c r="A163" s="160" t="s">
        <v>239</v>
      </c>
      <c r="B163" s="148" t="s">
        <v>2612</v>
      </c>
      <c r="C163" s="161"/>
      <c r="D163" s="139" t="s">
        <v>1990</v>
      </c>
      <c r="E163" s="139" t="s">
        <v>1991</v>
      </c>
      <c r="F163" s="139" t="s">
        <v>1992</v>
      </c>
      <c r="G163" s="139" t="s">
        <v>1993</v>
      </c>
      <c r="H163" s="162"/>
      <c r="I163" s="162"/>
      <c r="J163" s="162"/>
      <c r="K163" s="162"/>
      <c r="L163" s="163"/>
      <c r="M163" s="163"/>
      <c r="N163" s="163"/>
      <c r="O163" s="163"/>
      <c r="P163" s="163"/>
      <c r="BE163" s="176">
        <v>421612</v>
      </c>
      <c r="BF163" t="s">
        <v>477</v>
      </c>
    </row>
    <row r="164" spans="1:58" ht="63" x14ac:dyDescent="0.25">
      <c r="A164" s="160" t="s">
        <v>240</v>
      </c>
      <c r="B164" s="148" t="s">
        <v>2613</v>
      </c>
      <c r="C164" s="161"/>
      <c r="D164" s="139" t="s">
        <v>1994</v>
      </c>
      <c r="E164" s="139" t="s">
        <v>1995</v>
      </c>
      <c r="F164" s="139" t="s">
        <v>1996</v>
      </c>
      <c r="G164" s="162"/>
      <c r="H164" s="162"/>
      <c r="I164" s="162"/>
      <c r="J164" s="162"/>
      <c r="K164" s="162"/>
      <c r="L164" s="163"/>
      <c r="M164" s="163"/>
      <c r="N164" s="163"/>
      <c r="O164" s="163"/>
      <c r="P164" s="163"/>
      <c r="BE164" s="176">
        <v>421619</v>
      </c>
      <c r="BF164" t="s">
        <v>478</v>
      </c>
    </row>
    <row r="165" spans="1:58" ht="94.5" x14ac:dyDescent="0.25">
      <c r="A165" s="160" t="s">
        <v>241</v>
      </c>
      <c r="B165" s="148" t="s">
        <v>2614</v>
      </c>
      <c r="C165" s="161"/>
      <c r="D165" s="139" t="s">
        <v>1997</v>
      </c>
      <c r="E165" s="139" t="s">
        <v>1998</v>
      </c>
      <c r="F165" s="162"/>
      <c r="G165" s="162"/>
      <c r="H165" s="162"/>
      <c r="I165" s="162"/>
      <c r="J165" s="162"/>
      <c r="K165" s="162"/>
      <c r="L165" s="163"/>
      <c r="M165" s="163"/>
      <c r="N165" s="163"/>
      <c r="O165" s="163"/>
      <c r="P165" s="163"/>
      <c r="BE165" s="176">
        <v>421620</v>
      </c>
      <c r="BF165" t="s">
        <v>479</v>
      </c>
    </row>
    <row r="166" spans="1:58" ht="110.25" x14ac:dyDescent="0.25">
      <c r="A166" s="160" t="s">
        <v>253</v>
      </c>
      <c r="B166" s="148" t="s">
        <v>2615</v>
      </c>
      <c r="C166" s="161"/>
      <c r="D166" s="142" t="s">
        <v>1999</v>
      </c>
      <c r="E166" s="140"/>
      <c r="F166" s="162"/>
      <c r="G166" s="162"/>
      <c r="H166" s="162"/>
      <c r="I166" s="162"/>
      <c r="J166" s="162"/>
      <c r="K166" s="162"/>
      <c r="L166" s="163"/>
      <c r="M166" s="163"/>
      <c r="N166" s="163"/>
      <c r="O166" s="163"/>
      <c r="P166" s="163"/>
      <c r="BE166" s="176">
        <v>421621</v>
      </c>
      <c r="BF166" t="s">
        <v>480</v>
      </c>
    </row>
    <row r="167" spans="1:58" ht="78.75" x14ac:dyDescent="0.25">
      <c r="A167" s="160" t="s">
        <v>260</v>
      </c>
      <c r="B167" s="148" t="s">
        <v>2616</v>
      </c>
      <c r="C167" s="161"/>
      <c r="D167" s="142" t="s">
        <v>2000</v>
      </c>
      <c r="E167" s="140"/>
      <c r="F167" s="162"/>
      <c r="G167" s="162"/>
      <c r="H167" s="162"/>
      <c r="I167" s="162"/>
      <c r="J167" s="162"/>
      <c r="K167" s="162"/>
      <c r="L167" s="163"/>
      <c r="M167" s="163"/>
      <c r="N167" s="163"/>
      <c r="O167" s="163"/>
      <c r="P167" s="163"/>
      <c r="BE167" s="176">
        <v>421622</v>
      </c>
      <c r="BF167" t="s">
        <v>481</v>
      </c>
    </row>
    <row r="168" spans="1:58" ht="78.75" x14ac:dyDescent="0.25">
      <c r="A168" s="160" t="s">
        <v>266</v>
      </c>
      <c r="B168" s="148" t="s">
        <v>2617</v>
      </c>
      <c r="C168" s="161"/>
      <c r="D168" s="142" t="s">
        <v>2001</v>
      </c>
      <c r="E168" s="140"/>
      <c r="F168" s="162"/>
      <c r="G168" s="162"/>
      <c r="H168" s="162"/>
      <c r="I168" s="162"/>
      <c r="J168" s="162"/>
      <c r="K168" s="162"/>
      <c r="L168" s="163"/>
      <c r="M168" s="163"/>
      <c r="N168" s="163"/>
      <c r="O168" s="163"/>
      <c r="P168" s="163"/>
      <c r="BE168" s="176">
        <v>421623</v>
      </c>
      <c r="BF168" t="s">
        <v>482</v>
      </c>
    </row>
    <row r="169" spans="1:58" ht="110.25" x14ac:dyDescent="0.25">
      <c r="A169" s="160" t="s">
        <v>270</v>
      </c>
      <c r="B169" s="148" t="s">
        <v>2618</v>
      </c>
      <c r="C169" s="161"/>
      <c r="D169" s="142" t="s">
        <v>2177</v>
      </c>
      <c r="E169" s="140"/>
      <c r="F169" s="162"/>
      <c r="G169" s="162"/>
      <c r="H169" s="162"/>
      <c r="I169" s="162"/>
      <c r="J169" s="162"/>
      <c r="K169" s="162"/>
      <c r="L169" s="163"/>
      <c r="M169" s="163"/>
      <c r="N169" s="163"/>
      <c r="O169" s="163"/>
      <c r="P169" s="163"/>
      <c r="BE169" s="176">
        <v>421624</v>
      </c>
      <c r="BF169" t="s">
        <v>483</v>
      </c>
    </row>
    <row r="170" spans="1:58" ht="31.5" x14ac:dyDescent="0.25">
      <c r="A170" s="160" t="s">
        <v>273</v>
      </c>
      <c r="B170" s="148" t="s">
        <v>2619</v>
      </c>
      <c r="C170" s="161"/>
      <c r="D170" s="141" t="s">
        <v>2002</v>
      </c>
      <c r="E170" s="141" t="s">
        <v>2003</v>
      </c>
      <c r="F170" s="162"/>
      <c r="G170" s="162"/>
      <c r="H170" s="162"/>
      <c r="I170" s="162"/>
      <c r="J170" s="162"/>
      <c r="K170" s="162"/>
      <c r="L170" s="163"/>
      <c r="M170" s="163"/>
      <c r="N170" s="163"/>
      <c r="O170" s="163"/>
      <c r="P170" s="163"/>
      <c r="BE170" s="176">
        <v>421625</v>
      </c>
      <c r="BF170" t="s">
        <v>484</v>
      </c>
    </row>
    <row r="171" spans="1:58" ht="47.25" x14ac:dyDescent="0.25">
      <c r="A171" s="160" t="s">
        <v>242</v>
      </c>
      <c r="B171" s="148" t="s">
        <v>2620</v>
      </c>
      <c r="C171" s="161"/>
      <c r="D171" s="139" t="s">
        <v>2004</v>
      </c>
      <c r="E171" s="139" t="s">
        <v>2005</v>
      </c>
      <c r="F171" s="139" t="s">
        <v>2006</v>
      </c>
      <c r="G171" s="162"/>
      <c r="H171" s="162"/>
      <c r="I171" s="162"/>
      <c r="J171" s="162"/>
      <c r="K171" s="162"/>
      <c r="L171" s="163"/>
      <c r="M171" s="163"/>
      <c r="N171" s="163"/>
      <c r="O171" s="163"/>
      <c r="P171" s="163"/>
      <c r="BE171" s="176">
        <v>421626</v>
      </c>
      <c r="BF171" t="s">
        <v>485</v>
      </c>
    </row>
    <row r="172" spans="1:58" ht="31.5" x14ac:dyDescent="0.25">
      <c r="A172" s="160" t="s">
        <v>243</v>
      </c>
      <c r="B172" s="148" t="s">
        <v>2621</v>
      </c>
      <c r="C172" s="161"/>
      <c r="D172" s="139" t="s">
        <v>2007</v>
      </c>
      <c r="E172" s="139" t="s">
        <v>2008</v>
      </c>
      <c r="F172" s="162"/>
      <c r="G172" s="162"/>
      <c r="H172" s="162"/>
      <c r="I172" s="162"/>
      <c r="J172" s="162"/>
      <c r="K172" s="162"/>
      <c r="L172" s="163"/>
      <c r="M172" s="163"/>
      <c r="N172" s="163"/>
      <c r="O172" s="163"/>
      <c r="P172" s="163"/>
      <c r="BE172" s="176">
        <v>421627</v>
      </c>
      <c r="BF172" t="s">
        <v>486</v>
      </c>
    </row>
    <row r="173" spans="1:58" ht="31.5" x14ac:dyDescent="0.25">
      <c r="A173" s="160" t="s">
        <v>254</v>
      </c>
      <c r="B173" s="148" t="s">
        <v>2622</v>
      </c>
      <c r="C173" s="161"/>
      <c r="D173" s="139" t="s">
        <v>2009</v>
      </c>
      <c r="E173" s="139" t="s">
        <v>2010</v>
      </c>
      <c r="F173" s="162"/>
      <c r="G173" s="162"/>
      <c r="H173" s="162"/>
      <c r="I173" s="162"/>
      <c r="J173" s="162"/>
      <c r="K173" s="162"/>
      <c r="L173" s="163"/>
      <c r="M173" s="163"/>
      <c r="N173" s="163"/>
      <c r="O173" s="163"/>
      <c r="P173" s="163"/>
      <c r="BE173" s="176">
        <v>421628</v>
      </c>
      <c r="BF173" t="s">
        <v>487</v>
      </c>
    </row>
    <row r="174" spans="1:58" ht="78.75" x14ac:dyDescent="0.25">
      <c r="A174" s="160" t="s">
        <v>244</v>
      </c>
      <c r="B174" s="148" t="s">
        <v>2623</v>
      </c>
      <c r="C174" s="161"/>
      <c r="D174" s="139" t="s">
        <v>2011</v>
      </c>
      <c r="E174" s="139" t="s">
        <v>2012</v>
      </c>
      <c r="F174" s="162"/>
      <c r="G174" s="162"/>
      <c r="H174" s="162"/>
      <c r="I174" s="162"/>
      <c r="J174" s="162"/>
      <c r="K174" s="162"/>
      <c r="L174" s="163"/>
      <c r="M174" s="163"/>
      <c r="N174" s="163"/>
      <c r="O174" s="163"/>
      <c r="P174" s="163"/>
      <c r="BE174" s="176">
        <v>421629</v>
      </c>
      <c r="BF174" t="s">
        <v>488</v>
      </c>
    </row>
    <row r="175" spans="1:58" ht="78.75" x14ac:dyDescent="0.25">
      <c r="A175" s="160" t="s">
        <v>255</v>
      </c>
      <c r="B175" s="148" t="s">
        <v>2624</v>
      </c>
      <c r="C175" s="161"/>
      <c r="D175" s="139" t="s">
        <v>2013</v>
      </c>
      <c r="E175" s="139" t="s">
        <v>2014</v>
      </c>
      <c r="F175" s="139" t="s">
        <v>2015</v>
      </c>
      <c r="G175" s="162"/>
      <c r="H175" s="162"/>
      <c r="I175" s="162"/>
      <c r="J175" s="162"/>
      <c r="K175" s="162"/>
      <c r="L175" s="163"/>
      <c r="M175" s="163"/>
      <c r="N175" s="163"/>
      <c r="O175" s="163"/>
      <c r="P175" s="163"/>
      <c r="BE175" s="176">
        <v>421900</v>
      </c>
      <c r="BF175" t="s">
        <v>489</v>
      </c>
    </row>
    <row r="176" spans="1:58" ht="78.75" x14ac:dyDescent="0.25">
      <c r="A176" s="160" t="s">
        <v>261</v>
      </c>
      <c r="B176" s="148" t="s">
        <v>2625</v>
      </c>
      <c r="C176" s="161"/>
      <c r="D176" s="139" t="s">
        <v>2016</v>
      </c>
      <c r="E176" s="139" t="s">
        <v>2017</v>
      </c>
      <c r="F176" s="162"/>
      <c r="G176" s="162"/>
      <c r="H176" s="162"/>
      <c r="I176" s="162"/>
      <c r="J176" s="162"/>
      <c r="K176" s="162"/>
      <c r="L176" s="163"/>
      <c r="M176" s="163"/>
      <c r="N176" s="163"/>
      <c r="O176" s="163"/>
      <c r="P176" s="163"/>
      <c r="BE176" s="176">
        <v>421910</v>
      </c>
      <c r="BF176" t="s">
        <v>489</v>
      </c>
    </row>
    <row r="177" spans="1:58" ht="78.75" x14ac:dyDescent="0.25">
      <c r="A177" s="160" t="s">
        <v>245</v>
      </c>
      <c r="B177" s="148" t="s">
        <v>2626</v>
      </c>
      <c r="C177" s="161"/>
      <c r="D177" s="139" t="s">
        <v>2018</v>
      </c>
      <c r="E177" s="139" t="s">
        <v>2019</v>
      </c>
      <c r="F177" s="139" t="s">
        <v>2020</v>
      </c>
      <c r="G177" s="139" t="s">
        <v>2021</v>
      </c>
      <c r="H177" s="162"/>
      <c r="I177" s="162"/>
      <c r="J177" s="162"/>
      <c r="K177" s="162"/>
      <c r="L177" s="163"/>
      <c r="M177" s="163"/>
      <c r="N177" s="163"/>
      <c r="O177" s="163"/>
      <c r="P177" s="163"/>
      <c r="BE177" s="176">
        <v>421911</v>
      </c>
      <c r="BF177" t="s">
        <v>490</v>
      </c>
    </row>
    <row r="178" spans="1:58" ht="47.25" x14ac:dyDescent="0.25">
      <c r="A178" s="160" t="s">
        <v>256</v>
      </c>
      <c r="B178" s="148" t="s">
        <v>2627</v>
      </c>
      <c r="C178" s="161"/>
      <c r="D178" s="139" t="s">
        <v>2022</v>
      </c>
      <c r="E178" s="140"/>
      <c r="F178" s="162"/>
      <c r="G178" s="162"/>
      <c r="H178" s="162"/>
      <c r="I178" s="162"/>
      <c r="J178" s="162"/>
      <c r="K178" s="162"/>
      <c r="L178" s="163"/>
      <c r="M178" s="163"/>
      <c r="N178" s="163"/>
      <c r="O178" s="163"/>
      <c r="P178" s="163"/>
      <c r="BE178" s="176">
        <v>421919</v>
      </c>
      <c r="BF178" t="s">
        <v>491</v>
      </c>
    </row>
    <row r="179" spans="1:58" ht="63" x14ac:dyDescent="0.25">
      <c r="A179" s="160" t="s">
        <v>262</v>
      </c>
      <c r="B179" s="148" t="s">
        <v>2628</v>
      </c>
      <c r="C179" s="161"/>
      <c r="D179" s="139" t="s">
        <v>2178</v>
      </c>
      <c r="E179" s="140"/>
      <c r="F179" s="162"/>
      <c r="G179" s="162"/>
      <c r="H179" s="162"/>
      <c r="I179" s="162"/>
      <c r="J179" s="162"/>
      <c r="K179" s="162"/>
      <c r="L179" s="163"/>
      <c r="M179" s="163"/>
      <c r="N179" s="163"/>
      <c r="O179" s="163"/>
      <c r="P179" s="163"/>
      <c r="BE179" s="176">
        <v>422000</v>
      </c>
      <c r="BF179" t="s">
        <v>492</v>
      </c>
    </row>
    <row r="180" spans="1:58" ht="31.5" x14ac:dyDescent="0.25">
      <c r="A180" s="160" t="s">
        <v>267</v>
      </c>
      <c r="B180" s="148" t="s">
        <v>2629</v>
      </c>
      <c r="C180" s="161"/>
      <c r="D180" s="139" t="s">
        <v>2179</v>
      </c>
      <c r="E180" s="140"/>
      <c r="F180" s="162"/>
      <c r="G180" s="162"/>
      <c r="H180" s="162"/>
      <c r="I180" s="162"/>
      <c r="J180" s="162"/>
      <c r="K180" s="162"/>
      <c r="L180" s="163"/>
      <c r="M180" s="163"/>
      <c r="N180" s="163"/>
      <c r="O180" s="163"/>
      <c r="P180" s="163"/>
      <c r="BE180" s="176">
        <v>422100</v>
      </c>
      <c r="BF180" t="s">
        <v>493</v>
      </c>
    </row>
    <row r="181" spans="1:58" ht="78.75" x14ac:dyDescent="0.25">
      <c r="A181" s="160" t="s">
        <v>271</v>
      </c>
      <c r="B181" s="148" t="s">
        <v>2630</v>
      </c>
      <c r="C181" s="161"/>
      <c r="D181" s="139" t="s">
        <v>2180</v>
      </c>
      <c r="E181" s="140"/>
      <c r="F181" s="162"/>
      <c r="G181" s="162"/>
      <c r="H181" s="162"/>
      <c r="I181" s="162"/>
      <c r="J181" s="162"/>
      <c r="K181" s="162"/>
      <c r="L181" s="163"/>
      <c r="M181" s="163"/>
      <c r="N181" s="163"/>
      <c r="O181" s="163"/>
      <c r="P181" s="163"/>
      <c r="BE181" s="176">
        <v>422110</v>
      </c>
      <c r="BF181" t="s">
        <v>494</v>
      </c>
    </row>
    <row r="182" spans="1:58" ht="31.5" x14ac:dyDescent="0.25">
      <c r="A182" s="160" t="s">
        <v>274</v>
      </c>
      <c r="B182" s="148" t="s">
        <v>2631</v>
      </c>
      <c r="C182" s="161"/>
      <c r="D182" s="139" t="s">
        <v>2023</v>
      </c>
      <c r="E182" s="140"/>
      <c r="F182" s="162"/>
      <c r="G182" s="162"/>
      <c r="H182" s="162"/>
      <c r="I182" s="162"/>
      <c r="J182" s="162"/>
      <c r="K182" s="162"/>
      <c r="L182" s="163"/>
      <c r="M182" s="163"/>
      <c r="N182" s="163"/>
      <c r="O182" s="163"/>
      <c r="P182" s="163"/>
      <c r="BE182" s="176">
        <v>422111</v>
      </c>
      <c r="BF182" t="s">
        <v>494</v>
      </c>
    </row>
    <row r="183" spans="1:58" ht="110.25" x14ac:dyDescent="0.25">
      <c r="A183" s="160" t="s">
        <v>276</v>
      </c>
      <c r="B183" s="148" t="s">
        <v>2632</v>
      </c>
      <c r="C183" s="161"/>
      <c r="D183" s="139" t="s">
        <v>2181</v>
      </c>
      <c r="E183" s="140"/>
      <c r="F183" s="162"/>
      <c r="G183" s="162"/>
      <c r="H183" s="162"/>
      <c r="I183" s="162"/>
      <c r="J183" s="162"/>
      <c r="K183" s="162"/>
      <c r="L183" s="163"/>
      <c r="M183" s="163"/>
      <c r="N183" s="163"/>
      <c r="O183" s="163"/>
      <c r="P183" s="163"/>
      <c r="BE183" s="176">
        <v>422120</v>
      </c>
      <c r="BF183" t="s">
        <v>495</v>
      </c>
    </row>
    <row r="184" spans="1:58" ht="31.5" x14ac:dyDescent="0.25">
      <c r="A184" s="160" t="s">
        <v>278</v>
      </c>
      <c r="B184" s="148" t="s">
        <v>2633</v>
      </c>
      <c r="C184" s="161"/>
      <c r="D184" s="139" t="s">
        <v>2024</v>
      </c>
      <c r="E184" s="140"/>
      <c r="F184" s="162"/>
      <c r="G184" s="162"/>
      <c r="H184" s="162"/>
      <c r="I184" s="162"/>
      <c r="J184" s="162"/>
      <c r="K184" s="162"/>
      <c r="L184" s="163"/>
      <c r="M184" s="163"/>
      <c r="N184" s="163"/>
      <c r="O184" s="163"/>
      <c r="P184" s="163"/>
      <c r="BE184" s="176">
        <v>422121</v>
      </c>
      <c r="BF184" t="s">
        <v>495</v>
      </c>
    </row>
    <row r="185" spans="1:58" ht="31.5" x14ac:dyDescent="0.25">
      <c r="A185" s="160" t="s">
        <v>280</v>
      </c>
      <c r="B185" s="148" t="s">
        <v>2634</v>
      </c>
      <c r="C185" s="161"/>
      <c r="D185" s="139" t="s">
        <v>2025</v>
      </c>
      <c r="E185" s="140"/>
      <c r="F185" s="162"/>
      <c r="G185" s="162"/>
      <c r="H185" s="162"/>
      <c r="I185" s="162"/>
      <c r="J185" s="162"/>
      <c r="K185" s="162"/>
      <c r="L185" s="163"/>
      <c r="M185" s="163"/>
      <c r="N185" s="163"/>
      <c r="O185" s="163"/>
      <c r="P185" s="163"/>
      <c r="BE185" s="176">
        <v>422130</v>
      </c>
      <c r="BF185" t="s">
        <v>496</v>
      </c>
    </row>
    <row r="186" spans="1:58" ht="94.5" x14ac:dyDescent="0.25">
      <c r="A186" s="160" t="s">
        <v>282</v>
      </c>
      <c r="B186" s="148" t="s">
        <v>2635</v>
      </c>
      <c r="C186" s="161"/>
      <c r="D186" s="139" t="s">
        <v>2182</v>
      </c>
      <c r="E186" s="140"/>
      <c r="F186" s="162"/>
      <c r="G186" s="162"/>
      <c r="H186" s="162"/>
      <c r="I186" s="162"/>
      <c r="J186" s="162"/>
      <c r="K186" s="162"/>
      <c r="L186" s="163"/>
      <c r="M186" s="163"/>
      <c r="N186" s="163"/>
      <c r="O186" s="163"/>
      <c r="P186" s="163"/>
      <c r="BE186" s="176">
        <v>422131</v>
      </c>
      <c r="BF186" t="s">
        <v>496</v>
      </c>
    </row>
    <row r="187" spans="1:58" ht="15.75" x14ac:dyDescent="0.25">
      <c r="A187" s="166"/>
      <c r="B187" s="167"/>
      <c r="C187" s="167"/>
      <c r="D187" s="139"/>
      <c r="E187" s="140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BE187" s="176">
        <v>422190</v>
      </c>
      <c r="BF187" t="s">
        <v>497</v>
      </c>
    </row>
    <row r="188" spans="1:58" ht="15.75" x14ac:dyDescent="0.25">
      <c r="A188" s="160"/>
      <c r="B188" s="167"/>
      <c r="C188" s="167"/>
      <c r="D188" s="139"/>
      <c r="E188" s="140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BE188" s="176">
        <v>422191</v>
      </c>
      <c r="BF188" t="s">
        <v>498</v>
      </c>
    </row>
    <row r="189" spans="1:58" x14ac:dyDescent="0.25">
      <c r="A189" s="160"/>
      <c r="B189" s="167"/>
      <c r="C189" s="167"/>
      <c r="D189" s="168"/>
      <c r="E189" s="140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BE189" s="176">
        <v>422192</v>
      </c>
      <c r="BF189" t="s">
        <v>499</v>
      </c>
    </row>
    <row r="190" spans="1:58" ht="15.75" x14ac:dyDescent="0.25">
      <c r="A190" s="160"/>
      <c r="B190" s="167"/>
      <c r="C190" s="167"/>
      <c r="D190" s="139"/>
      <c r="E190" s="140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BE190" s="176">
        <v>422193</v>
      </c>
      <c r="BF190" t="s">
        <v>500</v>
      </c>
    </row>
    <row r="191" spans="1:58" ht="31.5" x14ac:dyDescent="0.25">
      <c r="A191" s="169" t="s">
        <v>1731</v>
      </c>
      <c r="B191" s="167" t="s">
        <v>2183</v>
      </c>
      <c r="C191" s="167"/>
      <c r="D191" s="151" t="s">
        <v>1732</v>
      </c>
      <c r="E191" s="151" t="s">
        <v>1733</v>
      </c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BE191" s="176">
        <v>422194</v>
      </c>
      <c r="BF191" t="s">
        <v>501</v>
      </c>
    </row>
    <row r="192" spans="1:58" ht="31.5" x14ac:dyDescent="0.25">
      <c r="A192" s="169" t="s">
        <v>1734</v>
      </c>
      <c r="B192" s="167" t="s">
        <v>2184</v>
      </c>
      <c r="C192" s="167"/>
      <c r="D192" s="151" t="s">
        <v>1735</v>
      </c>
      <c r="E192" s="151" t="s">
        <v>1736</v>
      </c>
      <c r="F192" s="151" t="s">
        <v>1737</v>
      </c>
      <c r="G192" s="151" t="s">
        <v>1738</v>
      </c>
      <c r="H192" s="168"/>
      <c r="I192" s="168"/>
      <c r="J192" s="168"/>
      <c r="K192" s="168"/>
      <c r="L192" s="168"/>
      <c r="M192" s="168"/>
      <c r="N192" s="168"/>
      <c r="O192" s="168"/>
      <c r="P192" s="168"/>
      <c r="BE192" s="176">
        <v>422199</v>
      </c>
      <c r="BF192" t="s">
        <v>502</v>
      </c>
    </row>
    <row r="193" spans="1:58" ht="63" x14ac:dyDescent="0.25">
      <c r="A193" s="169" t="s">
        <v>1739</v>
      </c>
      <c r="B193" s="167" t="s">
        <v>2185</v>
      </c>
      <c r="C193" s="167"/>
      <c r="D193" s="139" t="s">
        <v>1740</v>
      </c>
      <c r="E193" s="139" t="s">
        <v>1741</v>
      </c>
      <c r="F193" s="151" t="s">
        <v>1742</v>
      </c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BE193" s="176">
        <v>422200</v>
      </c>
      <c r="BF193" t="s">
        <v>503</v>
      </c>
    </row>
    <row r="194" spans="1:58" ht="47.25" x14ac:dyDescent="0.25">
      <c r="A194" s="139" t="s">
        <v>1743</v>
      </c>
      <c r="B194" s="167" t="s">
        <v>2186</v>
      </c>
      <c r="C194" s="167"/>
      <c r="D194" s="151" t="s">
        <v>1744</v>
      </c>
      <c r="E194" s="140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BE194" s="176">
        <v>422210</v>
      </c>
      <c r="BF194" t="s">
        <v>504</v>
      </c>
    </row>
    <row r="195" spans="1:58" ht="47.25" x14ac:dyDescent="0.25">
      <c r="A195" s="139" t="s">
        <v>1745</v>
      </c>
      <c r="B195" s="167" t="s">
        <v>2187</v>
      </c>
      <c r="C195" s="167"/>
      <c r="D195" s="151" t="s">
        <v>1746</v>
      </c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BE195" s="176">
        <v>422211</v>
      </c>
      <c r="BF195" t="s">
        <v>504</v>
      </c>
    </row>
    <row r="196" spans="1:58" ht="47.25" x14ac:dyDescent="0.25">
      <c r="A196" s="139" t="s">
        <v>1747</v>
      </c>
      <c r="B196" s="167" t="s">
        <v>2188</v>
      </c>
      <c r="C196" s="167"/>
      <c r="D196" s="139" t="s">
        <v>1748</v>
      </c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BE196" s="176">
        <v>422220</v>
      </c>
      <c r="BF196" t="s">
        <v>505</v>
      </c>
    </row>
    <row r="197" spans="1:58" ht="63" x14ac:dyDescent="0.25">
      <c r="A197" s="139" t="s">
        <v>1760</v>
      </c>
      <c r="B197" s="167" t="s">
        <v>2189</v>
      </c>
      <c r="C197" s="167"/>
      <c r="D197" s="151" t="s">
        <v>2309</v>
      </c>
      <c r="E197" s="151" t="s">
        <v>1761</v>
      </c>
      <c r="F197" s="151" t="s">
        <v>1762</v>
      </c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BE197" s="176">
        <v>422221</v>
      </c>
      <c r="BF197" t="s">
        <v>505</v>
      </c>
    </row>
    <row r="198" spans="1:58" ht="31.5" x14ac:dyDescent="0.25">
      <c r="A198" s="139" t="s">
        <v>1763</v>
      </c>
      <c r="B198" s="167" t="s">
        <v>2190</v>
      </c>
      <c r="C198" s="167"/>
      <c r="D198" s="151" t="s">
        <v>1764</v>
      </c>
      <c r="E198" s="151" t="s">
        <v>1765</v>
      </c>
      <c r="F198" s="151" t="s">
        <v>1766</v>
      </c>
      <c r="G198" s="151" t="s">
        <v>1767</v>
      </c>
      <c r="H198" s="168"/>
      <c r="I198" s="168"/>
      <c r="J198" s="168"/>
      <c r="K198" s="168"/>
      <c r="L198" s="168"/>
      <c r="M198" s="168"/>
      <c r="N198" s="168"/>
      <c r="O198" s="168"/>
      <c r="P198" s="168"/>
      <c r="BE198" s="176">
        <v>422230</v>
      </c>
      <c r="BF198" t="s">
        <v>506</v>
      </c>
    </row>
    <row r="199" spans="1:58" ht="63" x14ac:dyDescent="0.25">
      <c r="A199" s="139" t="s">
        <v>1768</v>
      </c>
      <c r="B199" s="167" t="s">
        <v>2191</v>
      </c>
      <c r="C199" s="167"/>
      <c r="D199" s="151" t="s">
        <v>1769</v>
      </c>
      <c r="E199" s="151" t="s">
        <v>1770</v>
      </c>
      <c r="F199" s="151" t="s">
        <v>1771</v>
      </c>
      <c r="G199" s="151" t="s">
        <v>1772</v>
      </c>
      <c r="H199" s="168"/>
      <c r="I199" s="168"/>
      <c r="J199" s="168"/>
      <c r="K199" s="168"/>
      <c r="L199" s="168"/>
      <c r="M199" s="168"/>
      <c r="N199" s="168"/>
      <c r="O199" s="168"/>
      <c r="P199" s="168"/>
      <c r="BE199" s="176">
        <v>422231</v>
      </c>
      <c r="BF199" t="s">
        <v>506</v>
      </c>
    </row>
    <row r="200" spans="1:58" ht="78.75" x14ac:dyDescent="0.25">
      <c r="A200" s="139" t="s">
        <v>1773</v>
      </c>
      <c r="B200" s="167" t="s">
        <v>2192</v>
      </c>
      <c r="C200" s="167"/>
      <c r="D200" s="151" t="s">
        <v>2310</v>
      </c>
      <c r="E200" s="151" t="s">
        <v>1774</v>
      </c>
      <c r="F200" s="151" t="s">
        <v>1775</v>
      </c>
      <c r="G200" s="151" t="s">
        <v>1776</v>
      </c>
      <c r="H200" s="168"/>
      <c r="I200" s="168"/>
      <c r="J200" s="168"/>
      <c r="K200" s="168"/>
      <c r="L200" s="168"/>
      <c r="M200" s="168"/>
      <c r="N200" s="168"/>
      <c r="O200" s="168"/>
      <c r="P200" s="168"/>
      <c r="BE200" s="176">
        <v>422290</v>
      </c>
      <c r="BF200" t="s">
        <v>497</v>
      </c>
    </row>
    <row r="201" spans="1:58" ht="47.25" x14ac:dyDescent="0.25">
      <c r="A201" s="139" t="s">
        <v>1777</v>
      </c>
      <c r="B201" s="167" t="s">
        <v>2193</v>
      </c>
      <c r="C201" s="167"/>
      <c r="D201" s="151" t="s">
        <v>1778</v>
      </c>
      <c r="E201" s="151" t="s">
        <v>1779</v>
      </c>
      <c r="F201" s="139" t="s">
        <v>1780</v>
      </c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BE201" s="176">
        <v>422291</v>
      </c>
      <c r="BF201" t="s">
        <v>507</v>
      </c>
    </row>
    <row r="202" spans="1:58" ht="63" x14ac:dyDescent="0.25">
      <c r="A202" s="139" t="s">
        <v>1781</v>
      </c>
      <c r="B202" s="167" t="s">
        <v>2194</v>
      </c>
      <c r="C202" s="167"/>
      <c r="D202" s="151" t="s">
        <v>1782</v>
      </c>
      <c r="E202" s="139" t="s">
        <v>2311</v>
      </c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BE202" s="176">
        <v>422292</v>
      </c>
      <c r="BF202" t="s">
        <v>499</v>
      </c>
    </row>
    <row r="203" spans="1:58" ht="78.75" x14ac:dyDescent="0.25">
      <c r="A203" s="139" t="s">
        <v>1783</v>
      </c>
      <c r="B203" s="167" t="s">
        <v>2195</v>
      </c>
      <c r="C203" s="167"/>
      <c r="D203" s="139" t="s">
        <v>2312</v>
      </c>
      <c r="E203" s="151" t="s">
        <v>1784</v>
      </c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BE203" s="176">
        <v>422293</v>
      </c>
      <c r="BF203" t="s">
        <v>501</v>
      </c>
    </row>
    <row r="204" spans="1:58" ht="47.25" x14ac:dyDescent="0.25">
      <c r="A204" s="139" t="s">
        <v>1785</v>
      </c>
      <c r="B204" s="167" t="s">
        <v>2196</v>
      </c>
      <c r="C204" s="167"/>
      <c r="D204" s="151" t="s">
        <v>1786</v>
      </c>
      <c r="E204" s="151" t="s">
        <v>1787</v>
      </c>
      <c r="F204" s="151" t="s">
        <v>1788</v>
      </c>
      <c r="G204" s="151" t="s">
        <v>1789</v>
      </c>
      <c r="H204" s="139" t="s">
        <v>1790</v>
      </c>
      <c r="I204" s="168"/>
      <c r="J204" s="168"/>
      <c r="K204" s="168"/>
      <c r="L204" s="168"/>
      <c r="M204" s="168"/>
      <c r="N204" s="168"/>
      <c r="O204" s="168"/>
      <c r="P204" s="168"/>
      <c r="BE204" s="176">
        <v>422299</v>
      </c>
      <c r="BF204" t="s">
        <v>508</v>
      </c>
    </row>
    <row r="205" spans="1:58" ht="63" x14ac:dyDescent="0.25">
      <c r="A205" s="139" t="s">
        <v>1791</v>
      </c>
      <c r="B205" s="167" t="s">
        <v>2197</v>
      </c>
      <c r="C205" s="167"/>
      <c r="D205" s="151" t="s">
        <v>2313</v>
      </c>
      <c r="E205" s="151" t="s">
        <v>2311</v>
      </c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  <c r="BE205" s="176">
        <v>422300</v>
      </c>
      <c r="BF205" t="s">
        <v>509</v>
      </c>
    </row>
    <row r="206" spans="1:58" ht="78.75" x14ac:dyDescent="0.25">
      <c r="A206" s="139" t="s">
        <v>1792</v>
      </c>
      <c r="B206" s="167" t="s">
        <v>2198</v>
      </c>
      <c r="C206" s="167"/>
      <c r="D206" s="139" t="s">
        <v>2314</v>
      </c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BE206" s="176">
        <v>422310</v>
      </c>
      <c r="BF206" t="s">
        <v>510</v>
      </c>
    </row>
    <row r="207" spans="1:58" ht="47.25" x14ac:dyDescent="0.25">
      <c r="A207" s="139" t="s">
        <v>1793</v>
      </c>
      <c r="B207" s="167" t="s">
        <v>2199</v>
      </c>
      <c r="C207" s="167"/>
      <c r="D207" s="151" t="s">
        <v>1794</v>
      </c>
      <c r="E207" s="151" t="s">
        <v>1795</v>
      </c>
      <c r="F207" s="151" t="s">
        <v>1796</v>
      </c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BE207" s="176">
        <v>422311</v>
      </c>
      <c r="BF207" t="s">
        <v>510</v>
      </c>
    </row>
    <row r="208" spans="1:58" ht="63" x14ac:dyDescent="0.25">
      <c r="A208" s="139" t="s">
        <v>1797</v>
      </c>
      <c r="B208" s="167" t="s">
        <v>2200</v>
      </c>
      <c r="C208" s="167"/>
      <c r="D208" s="151" t="s">
        <v>1798</v>
      </c>
      <c r="E208" s="139" t="s">
        <v>2311</v>
      </c>
      <c r="F208" s="139" t="s">
        <v>1799</v>
      </c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BE208" s="176">
        <v>422320</v>
      </c>
      <c r="BF208" t="s">
        <v>511</v>
      </c>
    </row>
    <row r="209" spans="1:58" ht="94.5" x14ac:dyDescent="0.25">
      <c r="A209" s="139" t="s">
        <v>1800</v>
      </c>
      <c r="B209" s="167" t="s">
        <v>2201</v>
      </c>
      <c r="C209" s="167"/>
      <c r="D209" s="151" t="s">
        <v>2315</v>
      </c>
      <c r="E209" s="151" t="s">
        <v>1801</v>
      </c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BE209" s="176">
        <v>422321</v>
      </c>
      <c r="BF209" t="s">
        <v>511</v>
      </c>
    </row>
    <row r="210" spans="1:58" ht="47.25" x14ac:dyDescent="0.25">
      <c r="A210" s="139" t="s">
        <v>1802</v>
      </c>
      <c r="B210" s="167" t="s">
        <v>2202</v>
      </c>
      <c r="C210" s="167"/>
      <c r="D210" s="151" t="s">
        <v>1803</v>
      </c>
      <c r="E210" s="139" t="s">
        <v>1804</v>
      </c>
      <c r="F210" s="151" t="s">
        <v>1805</v>
      </c>
      <c r="G210" s="151" t="s">
        <v>1806</v>
      </c>
      <c r="H210" s="168"/>
      <c r="I210" s="168"/>
      <c r="J210" s="168"/>
      <c r="K210" s="168"/>
      <c r="L210" s="168"/>
      <c r="M210" s="168"/>
      <c r="N210" s="168"/>
      <c r="O210" s="168"/>
      <c r="P210" s="168"/>
      <c r="BE210" s="176">
        <v>422330</v>
      </c>
      <c r="BF210" t="s">
        <v>512</v>
      </c>
    </row>
    <row r="211" spans="1:58" ht="63" x14ac:dyDescent="0.25">
      <c r="A211" s="139" t="s">
        <v>1807</v>
      </c>
      <c r="B211" s="167" t="s">
        <v>2203</v>
      </c>
      <c r="C211" s="167"/>
      <c r="D211" s="151" t="s">
        <v>1808</v>
      </c>
      <c r="E211" s="151" t="s">
        <v>1809</v>
      </c>
      <c r="F211" s="139" t="s">
        <v>1810</v>
      </c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BE211" s="176">
        <v>422331</v>
      </c>
      <c r="BF211" t="s">
        <v>512</v>
      </c>
    </row>
    <row r="212" spans="1:58" ht="94.5" x14ac:dyDescent="0.25">
      <c r="A212" s="139" t="s">
        <v>1811</v>
      </c>
      <c r="B212" s="167" t="s">
        <v>2204</v>
      </c>
      <c r="C212" s="167"/>
      <c r="D212" s="151" t="s">
        <v>1812</v>
      </c>
      <c r="E212" s="139" t="s">
        <v>1813</v>
      </c>
      <c r="F212" s="151" t="s">
        <v>1814</v>
      </c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BE212" s="176">
        <v>422390</v>
      </c>
      <c r="BF212" t="s">
        <v>513</v>
      </c>
    </row>
    <row r="213" spans="1:58" ht="47.25" x14ac:dyDescent="0.25">
      <c r="A213" s="139" t="s">
        <v>1815</v>
      </c>
      <c r="B213" s="167" t="s">
        <v>2205</v>
      </c>
      <c r="C213" s="167"/>
      <c r="D213" s="139" t="s">
        <v>1816</v>
      </c>
      <c r="E213" s="151" t="s">
        <v>1817</v>
      </c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BE213" s="176">
        <v>422391</v>
      </c>
      <c r="BF213" t="s">
        <v>514</v>
      </c>
    </row>
    <row r="214" spans="1:58" ht="63" x14ac:dyDescent="0.25">
      <c r="A214" s="139" t="s">
        <v>1818</v>
      </c>
      <c r="B214" s="167" t="s">
        <v>2206</v>
      </c>
      <c r="C214" s="167"/>
      <c r="D214" s="151" t="s">
        <v>1819</v>
      </c>
      <c r="E214" s="139" t="s">
        <v>1820</v>
      </c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BE214" s="176">
        <v>422392</v>
      </c>
      <c r="BF214" t="s">
        <v>499</v>
      </c>
    </row>
    <row r="215" spans="1:58" ht="126" x14ac:dyDescent="0.25">
      <c r="A215" s="139" t="s">
        <v>1821</v>
      </c>
      <c r="B215" s="167" t="s">
        <v>2207</v>
      </c>
      <c r="C215" s="167"/>
      <c r="D215" s="151" t="s">
        <v>1822</v>
      </c>
      <c r="E215" s="151" t="s">
        <v>1823</v>
      </c>
      <c r="F215" s="151" t="s">
        <v>1824</v>
      </c>
      <c r="G215" s="151" t="s">
        <v>1825</v>
      </c>
      <c r="H215" s="151" t="s">
        <v>1826</v>
      </c>
      <c r="I215" s="168"/>
      <c r="J215" s="168"/>
      <c r="K215" s="168"/>
      <c r="L215" s="168"/>
      <c r="M215" s="168"/>
      <c r="N215" s="168"/>
      <c r="O215" s="168"/>
      <c r="P215" s="168"/>
      <c r="BE215" s="176">
        <v>422393</v>
      </c>
      <c r="BF215" t="s">
        <v>515</v>
      </c>
    </row>
    <row r="216" spans="1:58" ht="63" x14ac:dyDescent="0.25">
      <c r="A216" s="139" t="s">
        <v>1827</v>
      </c>
      <c r="B216" s="167" t="s">
        <v>2208</v>
      </c>
      <c r="C216" s="167"/>
      <c r="D216" s="151" t="s">
        <v>1828</v>
      </c>
      <c r="E216" s="139" t="s">
        <v>1829</v>
      </c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BE216" s="176">
        <v>422394</v>
      </c>
      <c r="BF216" t="s">
        <v>516</v>
      </c>
    </row>
    <row r="217" spans="1:58" ht="47.25" x14ac:dyDescent="0.25">
      <c r="A217" s="139" t="s">
        <v>1830</v>
      </c>
      <c r="B217" s="167" t="s">
        <v>2209</v>
      </c>
      <c r="C217" s="167"/>
      <c r="D217" s="151" t="s">
        <v>1831</v>
      </c>
      <c r="E217" s="151" t="s">
        <v>1832</v>
      </c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BE217" s="176">
        <v>422399</v>
      </c>
      <c r="BF217" t="s">
        <v>517</v>
      </c>
    </row>
    <row r="218" spans="1:58" ht="78.75" x14ac:dyDescent="0.25">
      <c r="A218" s="139" t="s">
        <v>1833</v>
      </c>
      <c r="B218" s="167" t="s">
        <v>2210</v>
      </c>
      <c r="C218" s="167"/>
      <c r="D218" s="139" t="s">
        <v>1834</v>
      </c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BE218" s="176">
        <v>422400</v>
      </c>
      <c r="BF218" t="s">
        <v>518</v>
      </c>
    </row>
    <row r="219" spans="1:58" ht="47.25" x14ac:dyDescent="0.25">
      <c r="A219" s="139" t="s">
        <v>1835</v>
      </c>
      <c r="B219" s="167" t="s">
        <v>2211</v>
      </c>
      <c r="C219" s="167"/>
      <c r="D219" s="151" t="s">
        <v>1836</v>
      </c>
      <c r="E219" s="151" t="s">
        <v>1837</v>
      </c>
      <c r="F219" s="151" t="s">
        <v>1838</v>
      </c>
      <c r="G219" s="151" t="s">
        <v>1839</v>
      </c>
      <c r="H219" s="168"/>
      <c r="I219" s="168"/>
      <c r="J219" s="168"/>
      <c r="K219" s="168"/>
      <c r="L219" s="168"/>
      <c r="M219" s="168"/>
      <c r="N219" s="168"/>
      <c r="O219" s="168"/>
      <c r="P219" s="168"/>
      <c r="BE219" s="176">
        <v>422410</v>
      </c>
      <c r="BF219" t="s">
        <v>518</v>
      </c>
    </row>
    <row r="220" spans="1:58" ht="78.75" x14ac:dyDescent="0.25">
      <c r="A220" s="139" t="s">
        <v>1840</v>
      </c>
      <c r="B220" s="167" t="s">
        <v>2212</v>
      </c>
      <c r="C220" s="167"/>
      <c r="D220" s="151" t="s">
        <v>1841</v>
      </c>
      <c r="E220" s="151" t="s">
        <v>1842</v>
      </c>
      <c r="F220" s="151" t="s">
        <v>1843</v>
      </c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BE220" s="176">
        <v>422411</v>
      </c>
      <c r="BF220" t="s">
        <v>519</v>
      </c>
    </row>
    <row r="221" spans="1:58" ht="47.25" x14ac:dyDescent="0.25">
      <c r="A221" s="139" t="s">
        <v>1844</v>
      </c>
      <c r="B221" s="167" t="s">
        <v>2213</v>
      </c>
      <c r="C221" s="167"/>
      <c r="D221" s="139" t="s">
        <v>1845</v>
      </c>
      <c r="E221" s="151" t="s">
        <v>1846</v>
      </c>
      <c r="F221" s="151" t="s">
        <v>1847</v>
      </c>
      <c r="G221" s="151" t="s">
        <v>1848</v>
      </c>
      <c r="H221" s="168"/>
      <c r="I221" s="168"/>
      <c r="J221" s="168"/>
      <c r="K221" s="168"/>
      <c r="L221" s="168"/>
      <c r="M221" s="168"/>
      <c r="N221" s="168"/>
      <c r="O221" s="168"/>
      <c r="P221" s="168"/>
      <c r="BE221" s="176">
        <v>422412</v>
      </c>
      <c r="BF221" t="s">
        <v>520</v>
      </c>
    </row>
    <row r="222" spans="1:58" ht="47.25" x14ac:dyDescent="0.25">
      <c r="A222" s="139" t="s">
        <v>1849</v>
      </c>
      <c r="B222" s="167" t="s">
        <v>2214</v>
      </c>
      <c r="C222" s="167"/>
      <c r="D222" s="139" t="s">
        <v>2316</v>
      </c>
      <c r="E222" s="151" t="s">
        <v>1850</v>
      </c>
      <c r="F222" s="151" t="s">
        <v>1851</v>
      </c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BE222" s="176">
        <v>422900</v>
      </c>
      <c r="BF222" t="s">
        <v>521</v>
      </c>
    </row>
    <row r="223" spans="1:58" ht="78.75" x14ac:dyDescent="0.25">
      <c r="A223" s="139" t="s">
        <v>1852</v>
      </c>
      <c r="B223" s="167" t="s">
        <v>2215</v>
      </c>
      <c r="C223" s="167"/>
      <c r="D223" s="151" t="s">
        <v>1853</v>
      </c>
      <c r="E223" s="151" t="s">
        <v>1854</v>
      </c>
      <c r="F223" s="151" t="s">
        <v>1855</v>
      </c>
      <c r="G223" s="151" t="s">
        <v>1856</v>
      </c>
      <c r="H223" s="168"/>
      <c r="I223" s="168"/>
      <c r="J223" s="168"/>
      <c r="K223" s="168"/>
      <c r="L223" s="168"/>
      <c r="M223" s="168"/>
      <c r="N223" s="168"/>
      <c r="O223" s="168"/>
      <c r="P223" s="168"/>
      <c r="BE223" s="176">
        <v>422910</v>
      </c>
      <c r="BF223" t="s">
        <v>521</v>
      </c>
    </row>
    <row r="224" spans="1:58" ht="47.25" x14ac:dyDescent="0.25">
      <c r="A224" s="139" t="s">
        <v>1857</v>
      </c>
      <c r="B224" s="167" t="s">
        <v>2216</v>
      </c>
      <c r="C224" s="167"/>
      <c r="D224" s="151" t="s">
        <v>1858</v>
      </c>
      <c r="E224" s="151" t="s">
        <v>1859</v>
      </c>
      <c r="F224" s="151" t="s">
        <v>1860</v>
      </c>
      <c r="G224" s="151" t="s">
        <v>1861</v>
      </c>
      <c r="H224" s="168"/>
      <c r="I224" s="168"/>
      <c r="J224" s="168"/>
      <c r="K224" s="168"/>
      <c r="L224" s="168"/>
      <c r="M224" s="168"/>
      <c r="N224" s="168"/>
      <c r="O224" s="168"/>
      <c r="P224" s="168"/>
      <c r="BE224" s="176">
        <v>422911</v>
      </c>
      <c r="BF224" t="s">
        <v>522</v>
      </c>
    </row>
    <row r="225" spans="1:58" ht="63" x14ac:dyDescent="0.25">
      <c r="A225" s="139" t="s">
        <v>1862</v>
      </c>
      <c r="B225" s="167" t="s">
        <v>2217</v>
      </c>
      <c r="C225" s="167"/>
      <c r="D225" s="151" t="s">
        <v>1863</v>
      </c>
      <c r="E225" s="151" t="s">
        <v>1864</v>
      </c>
      <c r="F225" s="151" t="s">
        <v>1865</v>
      </c>
      <c r="G225" s="139" t="s">
        <v>1866</v>
      </c>
      <c r="H225" s="168"/>
      <c r="I225" s="168"/>
      <c r="J225" s="168"/>
      <c r="K225" s="168"/>
      <c r="L225" s="168"/>
      <c r="M225" s="168"/>
      <c r="N225" s="168"/>
      <c r="O225" s="168"/>
      <c r="P225" s="168"/>
      <c r="BE225" s="176">
        <v>423000</v>
      </c>
      <c r="BF225" t="s">
        <v>523</v>
      </c>
    </row>
    <row r="226" spans="1:58" ht="78.75" x14ac:dyDescent="0.25">
      <c r="A226" s="139" t="s">
        <v>1867</v>
      </c>
      <c r="B226" s="167" t="s">
        <v>2218</v>
      </c>
      <c r="C226" s="167"/>
      <c r="D226" s="151" t="s">
        <v>1868</v>
      </c>
      <c r="E226" s="151" t="s">
        <v>1869</v>
      </c>
      <c r="F226" s="151" t="s">
        <v>1870</v>
      </c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BE226" s="176">
        <v>423100</v>
      </c>
      <c r="BF226" t="s">
        <v>524</v>
      </c>
    </row>
    <row r="227" spans="1:58" ht="110.25" x14ac:dyDescent="0.25">
      <c r="A227" s="139" t="s">
        <v>1871</v>
      </c>
      <c r="B227" s="167" t="s">
        <v>2219</v>
      </c>
      <c r="C227" s="167"/>
      <c r="D227" s="151" t="s">
        <v>2317</v>
      </c>
      <c r="E227" s="151" t="s">
        <v>2318</v>
      </c>
      <c r="F227" s="151" t="s">
        <v>1872</v>
      </c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BE227" s="176">
        <v>423110</v>
      </c>
      <c r="BF227" t="s">
        <v>525</v>
      </c>
    </row>
    <row r="228" spans="1:58" ht="31.5" customHeight="1" x14ac:dyDescent="0.25">
      <c r="A228" s="139" t="s">
        <v>1873</v>
      </c>
      <c r="B228" s="167" t="s">
        <v>2220</v>
      </c>
      <c r="C228" s="167"/>
      <c r="D228" s="151" t="s">
        <v>1874</v>
      </c>
      <c r="E228" s="151" t="s">
        <v>1875</v>
      </c>
      <c r="F228" s="151" t="s">
        <v>1876</v>
      </c>
      <c r="G228" s="151" t="s">
        <v>1877</v>
      </c>
      <c r="H228" s="168"/>
      <c r="I228" s="168"/>
      <c r="J228" s="168"/>
      <c r="K228" s="168"/>
      <c r="L228" s="168"/>
      <c r="M228" s="168"/>
      <c r="N228" s="168"/>
      <c r="O228" s="168"/>
      <c r="P228" s="168"/>
      <c r="BE228" s="176">
        <v>423111</v>
      </c>
      <c r="BF228" t="s">
        <v>525</v>
      </c>
    </row>
    <row r="229" spans="1:58" ht="31.5" customHeight="1" x14ac:dyDescent="0.25">
      <c r="A229" s="139" t="s">
        <v>1878</v>
      </c>
      <c r="B229" s="167" t="s">
        <v>2221</v>
      </c>
      <c r="C229" s="167"/>
      <c r="D229" s="139" t="s">
        <v>1879</v>
      </c>
      <c r="E229" s="139" t="s">
        <v>1880</v>
      </c>
      <c r="F229" s="139" t="s">
        <v>1881</v>
      </c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BE229" s="176">
        <v>423120</v>
      </c>
      <c r="BF229" t="s">
        <v>526</v>
      </c>
    </row>
    <row r="230" spans="1:58" ht="63" x14ac:dyDescent="0.25">
      <c r="A230" s="139" t="s">
        <v>1882</v>
      </c>
      <c r="B230" s="167" t="s">
        <v>2222</v>
      </c>
      <c r="C230" s="167"/>
      <c r="D230" s="139" t="s">
        <v>1883</v>
      </c>
      <c r="E230" s="139" t="s">
        <v>1884</v>
      </c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BE230" s="176">
        <v>423121</v>
      </c>
      <c r="BF230" t="s">
        <v>526</v>
      </c>
    </row>
    <row r="231" spans="1:58" ht="63" x14ac:dyDescent="0.25">
      <c r="A231" s="139" t="s">
        <v>1885</v>
      </c>
      <c r="B231" s="167" t="s">
        <v>2223</v>
      </c>
      <c r="C231" s="167"/>
      <c r="D231" s="151" t="s">
        <v>1886</v>
      </c>
      <c r="E231" s="151" t="s">
        <v>1887</v>
      </c>
      <c r="F231" s="151" t="s">
        <v>1888</v>
      </c>
      <c r="G231" s="151" t="s">
        <v>1889</v>
      </c>
      <c r="H231" s="151" t="s">
        <v>1890</v>
      </c>
      <c r="I231" s="168"/>
      <c r="J231" s="168"/>
      <c r="K231" s="168"/>
      <c r="L231" s="168"/>
      <c r="M231" s="168"/>
      <c r="N231" s="168"/>
      <c r="O231" s="168"/>
      <c r="P231" s="168"/>
      <c r="BE231" s="176">
        <v>423130</v>
      </c>
      <c r="BF231" t="s">
        <v>527</v>
      </c>
    </row>
    <row r="232" spans="1:58" ht="31.5" x14ac:dyDescent="0.25">
      <c r="A232" s="164" t="s">
        <v>1891</v>
      </c>
      <c r="B232" s="167" t="s">
        <v>2224</v>
      </c>
      <c r="C232" s="167"/>
      <c r="D232" s="151" t="s">
        <v>1892</v>
      </c>
      <c r="E232" s="139" t="s">
        <v>1893</v>
      </c>
      <c r="F232" s="151" t="s">
        <v>1894</v>
      </c>
      <c r="G232" s="151" t="s">
        <v>1895</v>
      </c>
      <c r="H232" s="151" t="s">
        <v>1896</v>
      </c>
      <c r="I232" s="168"/>
      <c r="J232" s="168"/>
      <c r="K232" s="168"/>
      <c r="L232" s="168"/>
      <c r="M232" s="168"/>
      <c r="N232" s="168"/>
      <c r="O232" s="168"/>
      <c r="P232" s="168"/>
      <c r="BE232" s="176">
        <v>423131</v>
      </c>
      <c r="BF232" t="s">
        <v>527</v>
      </c>
    </row>
    <row r="233" spans="1:58" ht="93" customHeight="1" x14ac:dyDescent="0.25">
      <c r="A233" s="139" t="s">
        <v>1909</v>
      </c>
      <c r="B233" s="167" t="s">
        <v>2225</v>
      </c>
      <c r="C233" s="167"/>
      <c r="D233" s="151" t="s">
        <v>1910</v>
      </c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BE233" s="176">
        <v>423190</v>
      </c>
      <c r="BF233" t="s">
        <v>528</v>
      </c>
    </row>
    <row r="234" spans="1:58" ht="78.75" x14ac:dyDescent="0.25">
      <c r="A234" s="139" t="s">
        <v>1911</v>
      </c>
      <c r="B234" s="167" t="s">
        <v>2226</v>
      </c>
      <c r="C234" s="167"/>
      <c r="D234" s="139" t="s">
        <v>1912</v>
      </c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BE234" s="176">
        <v>423191</v>
      </c>
      <c r="BF234" t="s">
        <v>528</v>
      </c>
    </row>
    <row r="235" spans="1:58" ht="31.5" customHeight="1" x14ac:dyDescent="0.25">
      <c r="A235" s="139" t="s">
        <v>1913</v>
      </c>
      <c r="B235" s="167" t="s">
        <v>2227</v>
      </c>
      <c r="C235" s="167"/>
      <c r="D235" s="151" t="s">
        <v>1914</v>
      </c>
      <c r="E235" s="151" t="s">
        <v>1915</v>
      </c>
      <c r="F235" s="151" t="s">
        <v>1916</v>
      </c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BE235" s="176">
        <v>423200</v>
      </c>
      <c r="BF235" t="s">
        <v>529</v>
      </c>
    </row>
    <row r="236" spans="1:58" ht="47.25" x14ac:dyDescent="0.25">
      <c r="A236" s="139" t="s">
        <v>1917</v>
      </c>
      <c r="B236" s="167" t="s">
        <v>2228</v>
      </c>
      <c r="C236" s="167"/>
      <c r="D236" s="139" t="s">
        <v>1918</v>
      </c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68"/>
      <c r="BE236" s="176">
        <v>423210</v>
      </c>
      <c r="BF236" t="s">
        <v>530</v>
      </c>
    </row>
    <row r="237" spans="1:58" ht="63.75" customHeight="1" x14ac:dyDescent="0.25">
      <c r="A237" s="139" t="s">
        <v>1919</v>
      </c>
      <c r="B237" s="167" t="s">
        <v>2229</v>
      </c>
      <c r="C237" s="167"/>
      <c r="D237" s="151" t="s">
        <v>1920</v>
      </c>
      <c r="E237" s="139" t="s">
        <v>1921</v>
      </c>
      <c r="F237" s="151" t="s">
        <v>1922</v>
      </c>
      <c r="G237" s="168"/>
      <c r="H237" s="168"/>
      <c r="I237" s="168"/>
      <c r="J237" s="168"/>
      <c r="K237" s="168"/>
      <c r="L237" s="168"/>
      <c r="M237" s="168"/>
      <c r="N237" s="168"/>
      <c r="O237" s="168"/>
      <c r="P237" s="168"/>
      <c r="BE237" s="176">
        <v>423211</v>
      </c>
      <c r="BF237" t="s">
        <v>531</v>
      </c>
    </row>
    <row r="238" spans="1:58" ht="15" customHeight="1" x14ac:dyDescent="0.25">
      <c r="A238" s="139" t="s">
        <v>2167</v>
      </c>
      <c r="B238" s="167" t="s">
        <v>2230</v>
      </c>
      <c r="C238" s="167"/>
      <c r="D238" s="139" t="s">
        <v>2319</v>
      </c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68"/>
      <c r="BE238" s="176">
        <v>423212</v>
      </c>
      <c r="BF238" t="s">
        <v>532</v>
      </c>
    </row>
    <row r="239" spans="1:58" ht="15.75" customHeight="1" x14ac:dyDescent="0.25">
      <c r="A239" s="139" t="s">
        <v>1923</v>
      </c>
      <c r="B239" s="167" t="s">
        <v>2231</v>
      </c>
      <c r="C239" s="167"/>
      <c r="D239" s="139" t="s">
        <v>1924</v>
      </c>
      <c r="E239" s="139" t="s">
        <v>1925</v>
      </c>
      <c r="F239" s="151" t="s">
        <v>1926</v>
      </c>
      <c r="G239" s="168"/>
      <c r="H239" s="168"/>
      <c r="I239" s="168"/>
      <c r="J239" s="168"/>
      <c r="K239" s="168"/>
      <c r="L239" s="168"/>
      <c r="M239" s="168"/>
      <c r="N239" s="168"/>
      <c r="O239" s="168"/>
      <c r="P239" s="168"/>
      <c r="BE239" s="176">
        <v>423220</v>
      </c>
      <c r="BF239" t="s">
        <v>533</v>
      </c>
    </row>
    <row r="240" spans="1:58" ht="63" x14ac:dyDescent="0.25">
      <c r="A240" s="139" t="s">
        <v>1927</v>
      </c>
      <c r="B240" s="167" t="s">
        <v>2232</v>
      </c>
      <c r="C240" s="167"/>
      <c r="D240" s="151" t="s">
        <v>1928</v>
      </c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68"/>
      <c r="BE240" s="176">
        <v>423221</v>
      </c>
      <c r="BF240" t="s">
        <v>533</v>
      </c>
    </row>
    <row r="241" spans="1:58" ht="78.75" x14ac:dyDescent="0.25">
      <c r="A241" s="139" t="s">
        <v>1929</v>
      </c>
      <c r="B241" s="167" t="s">
        <v>2233</v>
      </c>
      <c r="C241" s="167"/>
      <c r="D241" s="151" t="s">
        <v>1930</v>
      </c>
      <c r="E241" s="151" t="s">
        <v>1931</v>
      </c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68"/>
      <c r="BE241" s="176">
        <v>423290</v>
      </c>
      <c r="BF241" t="s">
        <v>534</v>
      </c>
    </row>
    <row r="242" spans="1:58" ht="110.25" x14ac:dyDescent="0.25">
      <c r="A242" s="139" t="s">
        <v>1932</v>
      </c>
      <c r="B242" s="167" t="s">
        <v>2234</v>
      </c>
      <c r="C242" s="167"/>
      <c r="D242" s="139" t="s">
        <v>1933</v>
      </c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BE242" s="176">
        <v>423291</v>
      </c>
      <c r="BF242" t="s">
        <v>534</v>
      </c>
    </row>
    <row r="243" spans="1:58" ht="78.75" x14ac:dyDescent="0.25">
      <c r="A243" s="139" t="s">
        <v>1934</v>
      </c>
      <c r="B243" s="167" t="s">
        <v>2235</v>
      </c>
      <c r="C243" s="167"/>
      <c r="D243" s="139" t="s">
        <v>1935</v>
      </c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BE243" s="176">
        <v>423300</v>
      </c>
      <c r="BF243" t="s">
        <v>535</v>
      </c>
    </row>
    <row r="244" spans="1:58" ht="47.25" x14ac:dyDescent="0.25">
      <c r="A244" s="139" t="s">
        <v>2168</v>
      </c>
      <c r="B244" s="167" t="s">
        <v>2236</v>
      </c>
      <c r="C244" s="167"/>
      <c r="D244" s="139" t="s">
        <v>1936</v>
      </c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68"/>
      <c r="BE244" s="176">
        <v>423310</v>
      </c>
      <c r="BF244" t="s">
        <v>535</v>
      </c>
    </row>
    <row r="245" spans="1:58" ht="78.75" x14ac:dyDescent="0.25">
      <c r="A245" s="139" t="s">
        <v>1948</v>
      </c>
      <c r="B245" s="167" t="s">
        <v>2237</v>
      </c>
      <c r="C245" s="167"/>
      <c r="D245" s="151" t="s">
        <v>1949</v>
      </c>
      <c r="E245" s="151" t="s">
        <v>1950</v>
      </c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BE245" s="176">
        <v>423311</v>
      </c>
      <c r="BF245" t="s">
        <v>535</v>
      </c>
    </row>
    <row r="246" spans="1:58" ht="31.5" customHeight="1" x14ac:dyDescent="0.25">
      <c r="A246" s="139" t="s">
        <v>2169</v>
      </c>
      <c r="B246" s="167" t="s">
        <v>2238</v>
      </c>
      <c r="C246" s="167"/>
      <c r="D246" s="139" t="s">
        <v>2320</v>
      </c>
      <c r="E246" s="151" t="s">
        <v>1951</v>
      </c>
      <c r="F246" s="151" t="s">
        <v>1952</v>
      </c>
      <c r="G246" s="151" t="s">
        <v>1953</v>
      </c>
      <c r="H246" s="151" t="s">
        <v>2321</v>
      </c>
      <c r="I246" s="168"/>
      <c r="J246" s="168"/>
      <c r="K246" s="168"/>
      <c r="L246" s="168"/>
      <c r="M246" s="168"/>
      <c r="N246" s="168"/>
      <c r="O246" s="168"/>
      <c r="P246" s="168"/>
      <c r="BE246" s="176">
        <v>423320</v>
      </c>
      <c r="BF246" t="s">
        <v>536</v>
      </c>
    </row>
    <row r="247" spans="1:58" ht="63" x14ac:dyDescent="0.25">
      <c r="A247" s="139" t="s">
        <v>1954</v>
      </c>
      <c r="B247" s="167" t="s">
        <v>2239</v>
      </c>
      <c r="C247" s="167"/>
      <c r="D247" s="139" t="s">
        <v>1955</v>
      </c>
      <c r="E247" s="151" t="s">
        <v>1956</v>
      </c>
      <c r="F247" s="151" t="s">
        <v>1957</v>
      </c>
      <c r="G247" s="139" t="s">
        <v>1958</v>
      </c>
      <c r="H247" s="151" t="s">
        <v>1959</v>
      </c>
      <c r="I247" s="151" t="s">
        <v>1960</v>
      </c>
      <c r="J247" s="139" t="s">
        <v>1961</v>
      </c>
      <c r="K247" s="168"/>
      <c r="L247" s="168"/>
      <c r="M247" s="168"/>
      <c r="N247" s="168"/>
      <c r="O247" s="168"/>
      <c r="P247" s="168"/>
      <c r="BE247" s="176">
        <v>423321</v>
      </c>
      <c r="BF247" t="s">
        <v>537</v>
      </c>
    </row>
    <row r="248" spans="1:58" ht="110.25" x14ac:dyDescent="0.25">
      <c r="A248" s="139" t="s">
        <v>2170</v>
      </c>
      <c r="B248" s="167" t="s">
        <v>2240</v>
      </c>
      <c r="C248" s="167"/>
      <c r="D248" s="139" t="s">
        <v>1962</v>
      </c>
      <c r="E248" s="139" t="s">
        <v>1963</v>
      </c>
      <c r="F248" s="139" t="s">
        <v>1964</v>
      </c>
      <c r="G248" s="139" t="s">
        <v>1965</v>
      </c>
      <c r="H248" s="139" t="s">
        <v>1961</v>
      </c>
      <c r="I248" s="139" t="s">
        <v>1966</v>
      </c>
      <c r="J248" s="168"/>
      <c r="K248" s="168"/>
      <c r="L248" s="168"/>
      <c r="M248" s="168"/>
      <c r="N248" s="168"/>
      <c r="O248" s="168"/>
      <c r="P248" s="168"/>
      <c r="BE248" s="176">
        <v>423322</v>
      </c>
      <c r="BF248" t="s">
        <v>538</v>
      </c>
    </row>
    <row r="249" spans="1:58" ht="78.75" x14ac:dyDescent="0.25">
      <c r="A249" s="139" t="s">
        <v>2171</v>
      </c>
      <c r="B249" s="167" t="s">
        <v>2241</v>
      </c>
      <c r="C249" s="167"/>
      <c r="D249" s="151" t="s">
        <v>1967</v>
      </c>
      <c r="E249" s="151" t="s">
        <v>1968</v>
      </c>
      <c r="F249" s="151" t="s">
        <v>1969</v>
      </c>
      <c r="G249" s="168"/>
      <c r="H249" s="168"/>
      <c r="I249" s="168"/>
      <c r="J249" s="168"/>
      <c r="K249" s="168"/>
      <c r="L249" s="168"/>
      <c r="M249" s="168"/>
      <c r="N249" s="168"/>
      <c r="O249" s="168"/>
      <c r="P249" s="168"/>
      <c r="BE249" s="176">
        <v>423323</v>
      </c>
      <c r="BF249" t="s">
        <v>539</v>
      </c>
    </row>
    <row r="250" spans="1:58" ht="16.5" customHeight="1" x14ac:dyDescent="0.25">
      <c r="A250" s="139" t="s">
        <v>2172</v>
      </c>
      <c r="B250" s="167" t="s">
        <v>2242</v>
      </c>
      <c r="C250" s="167"/>
      <c r="D250" s="139" t="s">
        <v>1970</v>
      </c>
      <c r="E250" s="139" t="s">
        <v>1971</v>
      </c>
      <c r="F250" s="151" t="s">
        <v>1972</v>
      </c>
      <c r="G250" s="168"/>
      <c r="H250" s="168"/>
      <c r="I250" s="168"/>
      <c r="J250" s="168"/>
      <c r="K250" s="168"/>
      <c r="L250" s="168"/>
      <c r="M250" s="168"/>
      <c r="N250" s="168"/>
      <c r="O250" s="168"/>
      <c r="P250" s="168"/>
      <c r="BE250" s="176">
        <v>423390</v>
      </c>
      <c r="BF250" t="s">
        <v>540</v>
      </c>
    </row>
    <row r="251" spans="1:58" ht="15" customHeight="1" x14ac:dyDescent="0.25">
      <c r="A251" s="139" t="s">
        <v>1973</v>
      </c>
      <c r="B251" s="167" t="s">
        <v>2243</v>
      </c>
      <c r="C251" s="167"/>
      <c r="D251" s="139" t="s">
        <v>2322</v>
      </c>
      <c r="E251" s="139" t="s">
        <v>2323</v>
      </c>
      <c r="F251" s="139" t="s">
        <v>2324</v>
      </c>
      <c r="G251" s="168"/>
      <c r="H251" s="168"/>
      <c r="I251" s="168"/>
      <c r="J251" s="168"/>
      <c r="K251" s="168"/>
      <c r="L251" s="168"/>
      <c r="M251" s="168"/>
      <c r="N251" s="168"/>
      <c r="O251" s="168"/>
      <c r="P251" s="168"/>
      <c r="BE251" s="176">
        <v>423391</v>
      </c>
      <c r="BF251" t="s">
        <v>541</v>
      </c>
    </row>
    <row r="252" spans="1:58" ht="15.75" customHeight="1" x14ac:dyDescent="0.25">
      <c r="A252" s="139" t="s">
        <v>1974</v>
      </c>
      <c r="B252" s="167" t="s">
        <v>2244</v>
      </c>
      <c r="C252" s="167"/>
      <c r="D252" s="139" t="s">
        <v>2325</v>
      </c>
      <c r="E252" s="139" t="s">
        <v>2326</v>
      </c>
      <c r="F252" s="151" t="s">
        <v>2327</v>
      </c>
      <c r="G252" s="151" t="s">
        <v>2328</v>
      </c>
      <c r="H252" s="168"/>
      <c r="I252" s="168"/>
      <c r="J252" s="168"/>
      <c r="K252" s="168"/>
      <c r="L252" s="168"/>
      <c r="M252" s="168"/>
      <c r="N252" s="168"/>
      <c r="O252" s="168"/>
      <c r="P252" s="168"/>
      <c r="BE252" s="176">
        <v>423399</v>
      </c>
      <c r="BF252" t="s">
        <v>542</v>
      </c>
    </row>
    <row r="253" spans="1:58" ht="31.5" customHeight="1" x14ac:dyDescent="0.25">
      <c r="A253" s="139" t="s">
        <v>1975</v>
      </c>
      <c r="B253" s="167" t="s">
        <v>2245</v>
      </c>
      <c r="C253" s="167"/>
      <c r="D253" s="151" t="s">
        <v>2329</v>
      </c>
      <c r="E253" s="139" t="s">
        <v>2330</v>
      </c>
      <c r="F253" s="139" t="s">
        <v>2331</v>
      </c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BE253" s="176">
        <v>423400</v>
      </c>
      <c r="BF253" t="s">
        <v>543</v>
      </c>
    </row>
    <row r="254" spans="1:58" ht="94.5" x14ac:dyDescent="0.25">
      <c r="A254" s="139" t="s">
        <v>1976</v>
      </c>
      <c r="B254" s="167" t="s">
        <v>2246</v>
      </c>
      <c r="C254" s="167"/>
      <c r="D254" s="151" t="s">
        <v>2332</v>
      </c>
      <c r="E254" s="151" t="s">
        <v>2333</v>
      </c>
      <c r="F254" s="151" t="s">
        <v>2334</v>
      </c>
      <c r="G254" s="151" t="s">
        <v>2335</v>
      </c>
      <c r="H254" s="139" t="s">
        <v>2336</v>
      </c>
      <c r="I254" s="168"/>
      <c r="J254" s="168"/>
      <c r="K254" s="168"/>
      <c r="L254" s="168"/>
      <c r="M254" s="168"/>
      <c r="N254" s="168"/>
      <c r="O254" s="168"/>
      <c r="P254" s="168"/>
      <c r="BE254" s="176">
        <v>423410</v>
      </c>
      <c r="BF254" t="s">
        <v>544</v>
      </c>
    </row>
    <row r="255" spans="1:58" ht="47.25" x14ac:dyDescent="0.25">
      <c r="A255" s="139" t="s">
        <v>2173</v>
      </c>
      <c r="B255" s="167" t="s">
        <v>2247</v>
      </c>
      <c r="C255" s="167"/>
      <c r="D255" s="139" t="s">
        <v>2337</v>
      </c>
      <c r="E255" s="151" t="s">
        <v>2338</v>
      </c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BE255" s="176">
        <v>423411</v>
      </c>
      <c r="BF255" t="s">
        <v>545</v>
      </c>
    </row>
    <row r="256" spans="1:58" ht="47.25" x14ac:dyDescent="0.25">
      <c r="A256" s="139" t="s">
        <v>1977</v>
      </c>
      <c r="B256" s="167" t="s">
        <v>2248</v>
      </c>
      <c r="C256" s="167"/>
      <c r="D256" s="139" t="s">
        <v>2339</v>
      </c>
      <c r="E256" s="151" t="s">
        <v>2340</v>
      </c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BE256" s="176">
        <v>423412</v>
      </c>
      <c r="BF256" t="s">
        <v>546</v>
      </c>
    </row>
    <row r="257" spans="1:58" ht="63" x14ac:dyDescent="0.25">
      <c r="A257" s="139" t="s">
        <v>2174</v>
      </c>
      <c r="B257" s="167" t="s">
        <v>2249</v>
      </c>
      <c r="C257" s="167"/>
      <c r="D257" s="151" t="s">
        <v>2341</v>
      </c>
      <c r="E257" s="139" t="s">
        <v>2342</v>
      </c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BE257" s="176">
        <v>423413</v>
      </c>
      <c r="BF257" t="s">
        <v>547</v>
      </c>
    </row>
    <row r="258" spans="1:58" ht="32.25" customHeight="1" x14ac:dyDescent="0.25">
      <c r="A258" s="139" t="s">
        <v>2175</v>
      </c>
      <c r="B258" s="167" t="s">
        <v>2250</v>
      </c>
      <c r="C258" s="167"/>
      <c r="D258" s="151" t="s">
        <v>2343</v>
      </c>
      <c r="E258" s="151" t="s">
        <v>2344</v>
      </c>
      <c r="F258" s="151" t="s">
        <v>2345</v>
      </c>
      <c r="G258" s="151" t="s">
        <v>2346</v>
      </c>
      <c r="H258" s="151" t="s">
        <v>2347</v>
      </c>
      <c r="I258" s="151" t="s">
        <v>2348</v>
      </c>
      <c r="J258" s="168"/>
      <c r="K258" s="168"/>
      <c r="L258" s="168"/>
      <c r="M258" s="168"/>
      <c r="N258" s="168"/>
      <c r="O258" s="168"/>
      <c r="P258" s="168"/>
      <c r="BE258" s="176">
        <v>423419</v>
      </c>
      <c r="BF258" t="s">
        <v>548</v>
      </c>
    </row>
    <row r="259" spans="1:58" ht="63" x14ac:dyDescent="0.25">
      <c r="A259" s="139" t="s">
        <v>1981</v>
      </c>
      <c r="B259" s="167" t="s">
        <v>2251</v>
      </c>
      <c r="C259" s="167"/>
      <c r="D259" s="151" t="s">
        <v>2349</v>
      </c>
      <c r="E259" s="151" t="s">
        <v>2350</v>
      </c>
      <c r="F259" s="151" t="s">
        <v>2351</v>
      </c>
      <c r="G259" s="168"/>
      <c r="H259" s="168"/>
      <c r="I259" s="168"/>
      <c r="J259" s="168"/>
      <c r="K259" s="168"/>
      <c r="L259" s="168"/>
      <c r="M259" s="168"/>
      <c r="N259" s="168"/>
      <c r="O259" s="168"/>
      <c r="P259" s="168"/>
      <c r="BE259" s="176">
        <v>423420</v>
      </c>
      <c r="BF259" t="s">
        <v>549</v>
      </c>
    </row>
    <row r="260" spans="1:58" ht="78.75" x14ac:dyDescent="0.25">
      <c r="A260" s="139" t="s">
        <v>2176</v>
      </c>
      <c r="B260" s="167" t="s">
        <v>2252</v>
      </c>
      <c r="C260" s="167"/>
      <c r="D260" s="139" t="s">
        <v>2352</v>
      </c>
      <c r="E260" s="139" t="s">
        <v>2353</v>
      </c>
      <c r="F260" s="139" t="s">
        <v>2354</v>
      </c>
      <c r="G260" s="168"/>
      <c r="H260" s="168"/>
      <c r="I260" s="168"/>
      <c r="J260" s="168"/>
      <c r="K260" s="168"/>
      <c r="L260" s="168"/>
      <c r="M260" s="168"/>
      <c r="N260" s="168"/>
      <c r="O260" s="168"/>
      <c r="P260" s="168"/>
      <c r="BE260" s="176">
        <v>423421</v>
      </c>
      <c r="BF260" t="s">
        <v>550</v>
      </c>
    </row>
    <row r="261" spans="1:58" ht="110.25" x14ac:dyDescent="0.25">
      <c r="A261" s="139" t="s">
        <v>1978</v>
      </c>
      <c r="B261" s="167" t="s">
        <v>2253</v>
      </c>
      <c r="C261" s="167"/>
      <c r="D261" s="151" t="s">
        <v>2355</v>
      </c>
      <c r="E261" s="151" t="s">
        <v>2356</v>
      </c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68"/>
      <c r="BE261" s="176">
        <v>423422</v>
      </c>
      <c r="BF261" t="s">
        <v>551</v>
      </c>
    </row>
    <row r="262" spans="1:58" ht="31.5" x14ac:dyDescent="0.25">
      <c r="A262" s="139" t="s">
        <v>1979</v>
      </c>
      <c r="B262" s="167" t="s">
        <v>2254</v>
      </c>
      <c r="C262" s="167"/>
      <c r="D262" s="151" t="s">
        <v>2357</v>
      </c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BE262" s="176">
        <v>423430</v>
      </c>
      <c r="BF262" t="s">
        <v>552</v>
      </c>
    </row>
    <row r="263" spans="1:58" ht="78.75" x14ac:dyDescent="0.25">
      <c r="A263" s="139" t="s">
        <v>2176</v>
      </c>
      <c r="B263" s="167" t="s">
        <v>2255</v>
      </c>
      <c r="C263" s="167"/>
      <c r="D263" s="151" t="s">
        <v>2358</v>
      </c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68"/>
      <c r="BE263" s="176">
        <v>423431</v>
      </c>
      <c r="BF263" t="s">
        <v>552</v>
      </c>
    </row>
    <row r="264" spans="1:58" ht="32.25" customHeight="1" x14ac:dyDescent="0.25">
      <c r="A264" s="139" t="s">
        <v>1978</v>
      </c>
      <c r="B264" s="167" t="s">
        <v>2256</v>
      </c>
      <c r="C264" s="167"/>
      <c r="D264" s="139" t="s">
        <v>2359</v>
      </c>
      <c r="E264" s="151" t="s">
        <v>2360</v>
      </c>
      <c r="F264" s="151" t="s">
        <v>2361</v>
      </c>
      <c r="G264" s="151" t="s">
        <v>2362</v>
      </c>
      <c r="H264" s="139" t="s">
        <v>2363</v>
      </c>
      <c r="I264" s="139" t="s">
        <v>2364</v>
      </c>
      <c r="J264" s="151" t="s">
        <v>2365</v>
      </c>
      <c r="K264" s="139" t="s">
        <v>2366</v>
      </c>
      <c r="L264" s="168"/>
      <c r="M264" s="168"/>
      <c r="N264" s="168"/>
      <c r="O264" s="168"/>
      <c r="P264" s="168"/>
      <c r="BE264" s="176">
        <v>423432</v>
      </c>
      <c r="BF264" t="s">
        <v>553</v>
      </c>
    </row>
    <row r="265" spans="1:58" ht="110.25" x14ac:dyDescent="0.25">
      <c r="A265" s="139" t="s">
        <v>1982</v>
      </c>
      <c r="B265" s="167" t="s">
        <v>2257</v>
      </c>
      <c r="C265" s="167"/>
      <c r="D265" s="139" t="s">
        <v>2367</v>
      </c>
      <c r="E265" s="139" t="s">
        <v>2368</v>
      </c>
      <c r="F265" s="139" t="s">
        <v>2369</v>
      </c>
      <c r="G265" s="168"/>
      <c r="H265" s="168"/>
      <c r="I265" s="168"/>
      <c r="J265" s="168"/>
      <c r="K265" s="168"/>
      <c r="L265" s="168"/>
      <c r="M265" s="168"/>
      <c r="N265" s="168"/>
      <c r="O265" s="168"/>
      <c r="P265" s="168"/>
      <c r="BE265" s="176">
        <v>423439</v>
      </c>
      <c r="BF265" t="s">
        <v>554</v>
      </c>
    </row>
    <row r="266" spans="1:58" ht="78.75" x14ac:dyDescent="0.25">
      <c r="A266" s="139" t="s">
        <v>2176</v>
      </c>
      <c r="B266" s="167" t="s">
        <v>2258</v>
      </c>
      <c r="C266" s="167"/>
      <c r="D266" s="151" t="s">
        <v>2370</v>
      </c>
      <c r="E266" s="139" t="s">
        <v>2371</v>
      </c>
      <c r="F266" s="151" t="s">
        <v>2370</v>
      </c>
      <c r="G266" s="151" t="s">
        <v>2374</v>
      </c>
      <c r="H266" s="151" t="s">
        <v>2372</v>
      </c>
      <c r="I266" s="139" t="s">
        <v>2373</v>
      </c>
      <c r="J266" s="168"/>
      <c r="K266" s="168"/>
      <c r="L266" s="168"/>
      <c r="M266" s="168"/>
      <c r="N266" s="168"/>
      <c r="O266" s="168"/>
      <c r="P266" s="168"/>
      <c r="BE266" s="176">
        <v>423440</v>
      </c>
      <c r="BF266" t="s">
        <v>555</v>
      </c>
    </row>
    <row r="267" spans="1:58" ht="47.25" x14ac:dyDescent="0.25">
      <c r="A267" s="143" t="s">
        <v>1978</v>
      </c>
      <c r="B267" s="167" t="s">
        <v>2259</v>
      </c>
      <c r="C267" s="167"/>
      <c r="D267" s="139" t="s">
        <v>2375</v>
      </c>
      <c r="E267" s="139" t="s">
        <v>2376</v>
      </c>
      <c r="F267" s="139" t="s">
        <v>2377</v>
      </c>
      <c r="G267" s="151"/>
      <c r="H267" s="168"/>
      <c r="I267" s="168"/>
      <c r="J267" s="168"/>
      <c r="K267" s="168"/>
      <c r="L267" s="168"/>
      <c r="M267" s="168"/>
      <c r="N267" s="168"/>
      <c r="O267" s="168"/>
      <c r="P267" s="168"/>
      <c r="BE267" s="176">
        <v>423441</v>
      </c>
      <c r="BF267" t="s">
        <v>556</v>
      </c>
    </row>
    <row r="268" spans="1:58" ht="47.25" x14ac:dyDescent="0.25">
      <c r="A268" s="139" t="s">
        <v>1983</v>
      </c>
      <c r="B268" s="167" t="s">
        <v>2260</v>
      </c>
      <c r="C268" s="167"/>
      <c r="D268" s="139" t="s">
        <v>2378</v>
      </c>
      <c r="E268" s="139" t="s">
        <v>2379</v>
      </c>
      <c r="F268" s="139" t="s">
        <v>2380</v>
      </c>
      <c r="G268" s="168"/>
      <c r="H268" s="168"/>
      <c r="I268" s="168"/>
      <c r="J268" s="168"/>
      <c r="K268" s="168"/>
      <c r="L268" s="168"/>
      <c r="M268" s="168"/>
      <c r="N268" s="168"/>
      <c r="O268" s="168"/>
      <c r="P268" s="168"/>
      <c r="BE268" s="176">
        <v>423449</v>
      </c>
      <c r="BF268" t="s">
        <v>557</v>
      </c>
    </row>
    <row r="269" spans="1:58" ht="16.5" customHeight="1" x14ac:dyDescent="0.25">
      <c r="A269" s="139" t="s">
        <v>1984</v>
      </c>
      <c r="B269" s="167" t="s">
        <v>2261</v>
      </c>
      <c r="C269" s="167"/>
      <c r="D269" s="151" t="s">
        <v>2381</v>
      </c>
      <c r="E269" s="151" t="s">
        <v>2382</v>
      </c>
      <c r="F269" s="151" t="s">
        <v>2383</v>
      </c>
      <c r="G269" s="168"/>
      <c r="H269" s="168"/>
      <c r="I269" s="168"/>
      <c r="J269" s="168"/>
      <c r="K269" s="168"/>
      <c r="L269" s="168"/>
      <c r="M269" s="168"/>
      <c r="N269" s="168"/>
      <c r="O269" s="168"/>
      <c r="P269" s="168"/>
      <c r="BE269" s="176">
        <v>423500</v>
      </c>
      <c r="BF269" t="s">
        <v>558</v>
      </c>
    </row>
    <row r="270" spans="1:58" ht="47.25" x14ac:dyDescent="0.25">
      <c r="A270" s="139" t="s">
        <v>1985</v>
      </c>
      <c r="B270" s="167" t="s">
        <v>2262</v>
      </c>
      <c r="C270" s="167"/>
      <c r="D270" s="151" t="s">
        <v>2384</v>
      </c>
      <c r="E270" s="151" t="s">
        <v>2385</v>
      </c>
      <c r="F270" s="151" t="s">
        <v>2386</v>
      </c>
      <c r="G270" s="168"/>
      <c r="H270" s="168"/>
      <c r="I270" s="168"/>
      <c r="J270" s="168"/>
      <c r="K270" s="168"/>
      <c r="L270" s="168"/>
      <c r="M270" s="168"/>
      <c r="N270" s="168"/>
      <c r="O270" s="168"/>
      <c r="P270" s="168"/>
      <c r="BE270" s="176">
        <v>423510</v>
      </c>
      <c r="BF270" t="s">
        <v>559</v>
      </c>
    </row>
    <row r="271" spans="1:58" ht="47.25" x14ac:dyDescent="0.25">
      <c r="A271" s="139" t="s">
        <v>1986</v>
      </c>
      <c r="B271" s="167" t="s">
        <v>2263</v>
      </c>
      <c r="C271" s="167"/>
      <c r="D271" s="151" t="s">
        <v>2387</v>
      </c>
      <c r="E271" s="151" t="s">
        <v>2388</v>
      </c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68"/>
      <c r="BE271" s="176">
        <v>423511</v>
      </c>
      <c r="BF271" t="s">
        <v>559</v>
      </c>
    </row>
    <row r="272" spans="1:58" ht="78.75" x14ac:dyDescent="0.25">
      <c r="A272" s="139" t="s">
        <v>1987</v>
      </c>
      <c r="B272" s="167" t="s">
        <v>2264</v>
      </c>
      <c r="C272" s="167"/>
      <c r="D272" s="151" t="s">
        <v>2389</v>
      </c>
      <c r="E272" s="151" t="s">
        <v>2390</v>
      </c>
      <c r="F272" s="151" t="s">
        <v>2391</v>
      </c>
      <c r="G272" s="151" t="s">
        <v>2392</v>
      </c>
      <c r="H272" s="151" t="s">
        <v>2393</v>
      </c>
      <c r="I272" s="151" t="s">
        <v>2394</v>
      </c>
      <c r="J272" s="168"/>
      <c r="K272" s="168"/>
      <c r="L272" s="168"/>
      <c r="M272" s="168"/>
      <c r="N272" s="168"/>
      <c r="O272" s="168"/>
      <c r="P272" s="168"/>
      <c r="BE272" s="176">
        <v>423520</v>
      </c>
      <c r="BF272" t="s">
        <v>560</v>
      </c>
    </row>
    <row r="273" spans="1:58" ht="32.25" customHeight="1" x14ac:dyDescent="0.25">
      <c r="A273" s="139" t="s">
        <v>1988</v>
      </c>
      <c r="B273" s="167" t="s">
        <v>2265</v>
      </c>
      <c r="C273" s="167"/>
      <c r="D273" s="151" t="s">
        <v>2395</v>
      </c>
      <c r="E273" s="139" t="s">
        <v>2396</v>
      </c>
      <c r="F273" s="151" t="s">
        <v>2397</v>
      </c>
      <c r="G273" s="151" t="s">
        <v>2398</v>
      </c>
      <c r="H273" s="168"/>
      <c r="I273" s="168"/>
      <c r="J273" s="168"/>
      <c r="K273" s="168"/>
      <c r="L273" s="168"/>
      <c r="M273" s="168"/>
      <c r="N273" s="168"/>
      <c r="O273" s="168"/>
      <c r="P273" s="168"/>
      <c r="BE273" s="176">
        <v>423521</v>
      </c>
      <c r="BF273" t="s">
        <v>561</v>
      </c>
    </row>
    <row r="274" spans="1:58" ht="78.75" x14ac:dyDescent="0.25">
      <c r="A274" s="139" t="s">
        <v>1989</v>
      </c>
      <c r="B274" s="167" t="s">
        <v>2266</v>
      </c>
      <c r="C274" s="167"/>
      <c r="D274" s="151" t="s">
        <v>2399</v>
      </c>
      <c r="E274" s="151" t="s">
        <v>2400</v>
      </c>
      <c r="F274" s="151" t="s">
        <v>2401</v>
      </c>
      <c r="G274" s="151" t="s">
        <v>2402</v>
      </c>
      <c r="H274" s="151" t="s">
        <v>2403</v>
      </c>
      <c r="I274" s="139" t="s">
        <v>2404</v>
      </c>
      <c r="J274" s="139" t="s">
        <v>2405</v>
      </c>
      <c r="K274" s="139" t="s">
        <v>2406</v>
      </c>
      <c r="L274" s="168"/>
      <c r="M274" s="168"/>
      <c r="N274" s="168"/>
      <c r="O274" s="168"/>
      <c r="P274" s="168"/>
      <c r="BE274" s="176">
        <v>423522</v>
      </c>
      <c r="BF274" t="s">
        <v>562</v>
      </c>
    </row>
    <row r="275" spans="1:58" ht="141.75" x14ac:dyDescent="0.25">
      <c r="A275" s="139" t="s">
        <v>1990</v>
      </c>
      <c r="B275" s="167" t="s">
        <v>2267</v>
      </c>
      <c r="C275" s="167"/>
      <c r="D275" s="151" t="s">
        <v>2407</v>
      </c>
      <c r="E275" s="151" t="s">
        <v>2408</v>
      </c>
      <c r="F275" s="151" t="s">
        <v>2409</v>
      </c>
      <c r="G275" s="151" t="s">
        <v>2410</v>
      </c>
      <c r="H275" s="151" t="s">
        <v>2411</v>
      </c>
      <c r="I275" s="139" t="s">
        <v>2412</v>
      </c>
      <c r="J275" s="168"/>
      <c r="K275" s="168"/>
      <c r="L275" s="168"/>
      <c r="M275" s="168"/>
      <c r="N275" s="168"/>
      <c r="O275" s="168"/>
      <c r="P275" s="168"/>
      <c r="BE275" s="176">
        <v>423530</v>
      </c>
      <c r="BF275" t="s">
        <v>563</v>
      </c>
    </row>
    <row r="276" spans="1:58" ht="63" x14ac:dyDescent="0.25">
      <c r="A276" s="139" t="s">
        <v>1991</v>
      </c>
      <c r="B276" s="167" t="s">
        <v>2268</v>
      </c>
      <c r="C276" s="167"/>
      <c r="D276" s="151" t="s">
        <v>2413</v>
      </c>
      <c r="E276" s="151" t="s">
        <v>2414</v>
      </c>
      <c r="F276" s="151" t="s">
        <v>2415</v>
      </c>
      <c r="G276" s="151" t="s">
        <v>2397</v>
      </c>
      <c r="H276" s="151" t="s">
        <v>2416</v>
      </c>
      <c r="I276" s="151" t="s">
        <v>2417</v>
      </c>
      <c r="J276" s="151" t="s">
        <v>2418</v>
      </c>
      <c r="K276" s="168"/>
      <c r="L276" s="168"/>
      <c r="M276" s="168"/>
      <c r="N276" s="168"/>
      <c r="O276" s="168"/>
      <c r="P276" s="168"/>
      <c r="BE276" s="176">
        <v>423531</v>
      </c>
      <c r="BF276" t="s">
        <v>564</v>
      </c>
    </row>
    <row r="277" spans="1:58" ht="63" x14ac:dyDescent="0.25">
      <c r="A277" s="139" t="s">
        <v>1992</v>
      </c>
      <c r="B277" s="167" t="s">
        <v>2269</v>
      </c>
      <c r="C277" s="167"/>
      <c r="D277" s="139" t="s">
        <v>2419</v>
      </c>
      <c r="E277" s="139" t="s">
        <v>2420</v>
      </c>
      <c r="F277" s="139" t="s">
        <v>2421</v>
      </c>
      <c r="G277" s="139" t="s">
        <v>2422</v>
      </c>
      <c r="H277" s="151" t="s">
        <v>2423</v>
      </c>
      <c r="I277" s="151" t="s">
        <v>2424</v>
      </c>
      <c r="J277" s="139" t="s">
        <v>2404</v>
      </c>
      <c r="K277" s="139" t="s">
        <v>2405</v>
      </c>
      <c r="L277" s="139" t="s">
        <v>2406</v>
      </c>
      <c r="M277" s="168"/>
      <c r="N277" s="168"/>
      <c r="O277" s="168"/>
      <c r="P277" s="168"/>
      <c r="BE277" s="176">
        <v>423532</v>
      </c>
      <c r="BF277" t="s">
        <v>565</v>
      </c>
    </row>
    <row r="278" spans="1:58" ht="15.75" customHeight="1" x14ac:dyDescent="0.25">
      <c r="A278" s="139" t="s">
        <v>1993</v>
      </c>
      <c r="B278" s="167" t="s">
        <v>2270</v>
      </c>
      <c r="C278" s="167"/>
      <c r="D278" s="151" t="s">
        <v>2425</v>
      </c>
      <c r="E278" s="151" t="s">
        <v>2426</v>
      </c>
      <c r="F278" s="151" t="s">
        <v>2427</v>
      </c>
      <c r="G278" s="139" t="s">
        <v>2428</v>
      </c>
      <c r="H278" s="168"/>
      <c r="I278" s="168"/>
      <c r="J278" s="168"/>
      <c r="K278" s="168"/>
      <c r="L278" s="168"/>
      <c r="M278" s="168"/>
      <c r="N278" s="168"/>
      <c r="O278" s="168"/>
      <c r="P278" s="168"/>
      <c r="BE278" s="176">
        <v>423539</v>
      </c>
      <c r="BF278" t="s">
        <v>566</v>
      </c>
    </row>
    <row r="279" spans="1:58" ht="141.75" x14ac:dyDescent="0.25">
      <c r="A279" s="139" t="s">
        <v>1994</v>
      </c>
      <c r="B279" s="167" t="s">
        <v>2271</v>
      </c>
      <c r="C279" s="167"/>
      <c r="D279" s="151" t="s">
        <v>2407</v>
      </c>
      <c r="E279" s="151" t="s">
        <v>2429</v>
      </c>
      <c r="F279" s="151" t="s">
        <v>2409</v>
      </c>
      <c r="G279" s="151" t="s">
        <v>2410</v>
      </c>
      <c r="H279" s="151" t="s">
        <v>2411</v>
      </c>
      <c r="I279" s="151" t="s">
        <v>2430</v>
      </c>
      <c r="J279" s="168"/>
      <c r="K279" s="168"/>
      <c r="L279" s="168"/>
      <c r="M279" s="168"/>
      <c r="N279" s="168"/>
      <c r="O279" s="168"/>
      <c r="P279" s="168"/>
      <c r="BE279" s="176">
        <v>423540</v>
      </c>
      <c r="BF279" t="s">
        <v>567</v>
      </c>
    </row>
    <row r="280" spans="1:58" ht="63" x14ac:dyDescent="0.25">
      <c r="A280" s="139" t="s">
        <v>1995</v>
      </c>
      <c r="B280" s="167" t="s">
        <v>2272</v>
      </c>
      <c r="C280" s="167"/>
      <c r="D280" s="151" t="s">
        <v>2413</v>
      </c>
      <c r="E280" s="151" t="s">
        <v>2431</v>
      </c>
      <c r="F280" s="151" t="s">
        <v>2432</v>
      </c>
      <c r="G280" s="151" t="s">
        <v>2397</v>
      </c>
      <c r="H280" s="151" t="s">
        <v>2433</v>
      </c>
      <c r="I280" s="151" t="s">
        <v>2416</v>
      </c>
      <c r="J280" s="151" t="s">
        <v>2417</v>
      </c>
      <c r="K280" s="168"/>
      <c r="L280" s="168"/>
      <c r="M280" s="168"/>
      <c r="N280" s="168"/>
      <c r="O280" s="168"/>
      <c r="P280" s="168"/>
      <c r="BE280" s="176">
        <v>423541</v>
      </c>
      <c r="BF280" t="s">
        <v>568</v>
      </c>
    </row>
    <row r="281" spans="1:58" ht="78.75" x14ac:dyDescent="0.25">
      <c r="A281" s="139" t="s">
        <v>1996</v>
      </c>
      <c r="B281" s="167" t="s">
        <v>2273</v>
      </c>
      <c r="C281" s="167"/>
      <c r="D281" s="151" t="s">
        <v>2434</v>
      </c>
      <c r="E281" s="139" t="s">
        <v>2435</v>
      </c>
      <c r="F281" s="151" t="s">
        <v>2436</v>
      </c>
      <c r="G281" s="139" t="s">
        <v>2437</v>
      </c>
      <c r="H281" s="139" t="s">
        <v>2438</v>
      </c>
      <c r="I281" s="139" t="s">
        <v>2423</v>
      </c>
      <c r="J281" s="151" t="s">
        <v>2424</v>
      </c>
      <c r="K281" s="151" t="s">
        <v>2404</v>
      </c>
      <c r="L281" s="139" t="s">
        <v>2405</v>
      </c>
      <c r="M281" s="151" t="s">
        <v>2406</v>
      </c>
      <c r="N281" s="168"/>
      <c r="O281" s="168"/>
      <c r="P281" s="168"/>
      <c r="BE281" s="176">
        <v>423542</v>
      </c>
      <c r="BF281" t="s">
        <v>569</v>
      </c>
    </row>
    <row r="282" spans="1:58" ht="78.75" x14ac:dyDescent="0.25">
      <c r="A282" s="139" t="s">
        <v>1997</v>
      </c>
      <c r="B282" s="167" t="s">
        <v>2274</v>
      </c>
      <c r="C282" s="167"/>
      <c r="D282" s="139" t="s">
        <v>2439</v>
      </c>
      <c r="E282" s="139" t="s">
        <v>2440</v>
      </c>
      <c r="F282" s="139" t="s">
        <v>2441</v>
      </c>
      <c r="G282" s="139" t="s">
        <v>2443</v>
      </c>
      <c r="H282" s="139" t="s">
        <v>2442</v>
      </c>
      <c r="I282" s="168"/>
      <c r="J282" s="168"/>
      <c r="K282" s="168"/>
      <c r="L282" s="168"/>
      <c r="M282" s="168"/>
      <c r="N282" s="168"/>
      <c r="O282" s="168"/>
      <c r="P282" s="168"/>
      <c r="BE282" s="176">
        <v>423590</v>
      </c>
      <c r="BF282" t="s">
        <v>570</v>
      </c>
    </row>
    <row r="283" spans="1:58" ht="94.5" x14ac:dyDescent="0.25">
      <c r="A283" s="139" t="s">
        <v>1998</v>
      </c>
      <c r="B283" s="167" t="s">
        <v>2275</v>
      </c>
      <c r="C283" s="167"/>
      <c r="D283" s="139" t="s">
        <v>2444</v>
      </c>
      <c r="E283" s="139" t="s">
        <v>2445</v>
      </c>
      <c r="F283" s="139" t="s">
        <v>2446</v>
      </c>
      <c r="G283" s="139" t="s">
        <v>2447</v>
      </c>
      <c r="H283" s="168"/>
      <c r="I283" s="168"/>
      <c r="J283" s="168"/>
      <c r="K283" s="168"/>
      <c r="L283" s="168"/>
      <c r="M283" s="168"/>
      <c r="N283" s="168"/>
      <c r="O283" s="168"/>
      <c r="P283" s="168"/>
      <c r="BE283" s="176">
        <v>423591</v>
      </c>
      <c r="BF283" t="s">
        <v>1138</v>
      </c>
    </row>
    <row r="284" spans="1:58" ht="126" x14ac:dyDescent="0.25">
      <c r="A284" s="142" t="s">
        <v>1999</v>
      </c>
      <c r="B284" s="167" t="s">
        <v>2276</v>
      </c>
      <c r="C284" s="167"/>
      <c r="D284" s="142" t="s">
        <v>2448</v>
      </c>
      <c r="E284" s="142" t="s">
        <v>2449</v>
      </c>
      <c r="F284" s="142" t="s">
        <v>2450</v>
      </c>
      <c r="G284" s="168"/>
      <c r="H284" s="168"/>
      <c r="I284" s="168"/>
      <c r="J284" s="168"/>
      <c r="K284" s="168"/>
      <c r="L284" s="168"/>
      <c r="M284" s="168"/>
      <c r="N284" s="168"/>
      <c r="O284" s="168"/>
      <c r="P284" s="168"/>
      <c r="BE284" s="176">
        <v>423599</v>
      </c>
      <c r="BF284" t="s">
        <v>570</v>
      </c>
    </row>
    <row r="285" spans="1:58" ht="78.75" x14ac:dyDescent="0.25">
      <c r="A285" s="142" t="s">
        <v>2000</v>
      </c>
      <c r="B285" s="167" t="s">
        <v>2277</v>
      </c>
      <c r="C285" s="167"/>
      <c r="D285" s="142" t="s">
        <v>2451</v>
      </c>
      <c r="E285" s="142" t="s">
        <v>2452</v>
      </c>
      <c r="F285" s="142" t="s">
        <v>2453</v>
      </c>
      <c r="G285" s="142" t="s">
        <v>2454</v>
      </c>
      <c r="H285" s="168"/>
      <c r="I285" s="168"/>
      <c r="J285" s="168"/>
      <c r="K285" s="168"/>
      <c r="L285" s="168"/>
      <c r="M285" s="168"/>
      <c r="N285" s="168"/>
      <c r="O285" s="168"/>
      <c r="P285" s="168"/>
      <c r="BE285" s="176">
        <v>423600</v>
      </c>
      <c r="BF285" t="s">
        <v>571</v>
      </c>
    </row>
    <row r="286" spans="1:58" ht="89.25" customHeight="1" x14ac:dyDescent="0.25">
      <c r="A286" s="142" t="s">
        <v>2001</v>
      </c>
      <c r="B286" s="167" t="s">
        <v>2278</v>
      </c>
      <c r="C286" s="167"/>
      <c r="D286" s="153" t="s">
        <v>2455</v>
      </c>
      <c r="E286" s="153" t="s">
        <v>2456</v>
      </c>
      <c r="F286" s="153" t="s">
        <v>2457</v>
      </c>
      <c r="G286" s="153" t="s">
        <v>2458</v>
      </c>
      <c r="H286" s="141" t="s">
        <v>2459</v>
      </c>
      <c r="I286" s="153" t="s">
        <v>2460</v>
      </c>
      <c r="J286" s="153" t="s">
        <v>2461</v>
      </c>
      <c r="K286" s="141" t="s">
        <v>2462</v>
      </c>
      <c r="L286" s="170" t="s">
        <v>2463</v>
      </c>
      <c r="M286" s="153" t="s">
        <v>2464</v>
      </c>
      <c r="N286" s="141" t="s">
        <v>2465</v>
      </c>
      <c r="O286" s="141" t="s">
        <v>2466</v>
      </c>
      <c r="P286" s="142" t="s">
        <v>2467</v>
      </c>
      <c r="BE286" s="176">
        <v>423610</v>
      </c>
      <c r="BF286" t="s">
        <v>572</v>
      </c>
    </row>
    <row r="287" spans="1:58" ht="110.25" x14ac:dyDescent="0.25">
      <c r="A287" s="142" t="s">
        <v>2177</v>
      </c>
      <c r="B287" s="167" t="s">
        <v>2279</v>
      </c>
      <c r="C287" s="167"/>
      <c r="D287" s="142" t="s">
        <v>2638</v>
      </c>
      <c r="E287" s="142" t="s">
        <v>2468</v>
      </c>
      <c r="F287" s="142" t="s">
        <v>2469</v>
      </c>
      <c r="G287" s="142" t="s">
        <v>2470</v>
      </c>
      <c r="I287" s="168"/>
      <c r="J287" s="168"/>
      <c r="K287" s="168"/>
      <c r="L287" s="168"/>
      <c r="M287" s="168"/>
      <c r="N287" s="168"/>
      <c r="O287" s="168"/>
      <c r="P287" s="168"/>
      <c r="BE287" s="176">
        <v>423611</v>
      </c>
      <c r="BF287" t="s">
        <v>573</v>
      </c>
    </row>
    <row r="288" spans="1:58" ht="47.25" x14ac:dyDescent="0.25">
      <c r="A288" s="141" t="s">
        <v>2002</v>
      </c>
      <c r="B288" s="167" t="s">
        <v>2280</v>
      </c>
      <c r="C288" s="167"/>
      <c r="D288" s="142" t="s">
        <v>2471</v>
      </c>
      <c r="E288" s="142" t="s">
        <v>2472</v>
      </c>
      <c r="F288" s="142" t="s">
        <v>2473</v>
      </c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BE288" s="176">
        <v>423612</v>
      </c>
      <c r="BF288" t="s">
        <v>574</v>
      </c>
    </row>
    <row r="289" spans="1:58" ht="94.5" x14ac:dyDescent="0.25">
      <c r="A289" s="141" t="s">
        <v>2003</v>
      </c>
      <c r="B289" s="167" t="s">
        <v>2281</v>
      </c>
      <c r="C289" s="167"/>
      <c r="D289" s="142" t="s">
        <v>2474</v>
      </c>
      <c r="E289" s="142" t="s">
        <v>2475</v>
      </c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68"/>
      <c r="BE289" s="176">
        <v>423620</v>
      </c>
      <c r="BF289" t="s">
        <v>575</v>
      </c>
    </row>
    <row r="290" spans="1:58" ht="63" x14ac:dyDescent="0.25">
      <c r="A290" s="139" t="s">
        <v>2004</v>
      </c>
      <c r="B290" s="167" t="s">
        <v>2282</v>
      </c>
      <c r="C290" s="167"/>
      <c r="D290" s="139" t="s">
        <v>2476</v>
      </c>
      <c r="E290" s="139" t="s">
        <v>2477</v>
      </c>
      <c r="F290" s="139" t="s">
        <v>2478</v>
      </c>
      <c r="G290" s="168"/>
      <c r="H290" s="168"/>
      <c r="I290" s="168"/>
      <c r="J290" s="168"/>
      <c r="K290" s="168"/>
      <c r="L290" s="168"/>
      <c r="M290" s="168"/>
      <c r="N290" s="168"/>
      <c r="O290" s="168"/>
      <c r="P290" s="168"/>
      <c r="BE290" s="176">
        <v>423621</v>
      </c>
      <c r="BF290" t="s">
        <v>575</v>
      </c>
    </row>
    <row r="291" spans="1:58" ht="63" x14ac:dyDescent="0.25">
      <c r="A291" s="139" t="s">
        <v>2005</v>
      </c>
      <c r="B291" s="167" t="s">
        <v>2283</v>
      </c>
      <c r="C291" s="167"/>
      <c r="D291" s="139" t="s">
        <v>2479</v>
      </c>
      <c r="E291" s="151" t="s">
        <v>2480</v>
      </c>
      <c r="F291" s="151" t="s">
        <v>2481</v>
      </c>
      <c r="G291" s="168"/>
      <c r="H291" s="168"/>
      <c r="I291" s="168"/>
      <c r="J291" s="168"/>
      <c r="K291" s="168"/>
      <c r="L291" s="168"/>
      <c r="M291" s="168"/>
      <c r="N291" s="168"/>
      <c r="O291" s="168"/>
      <c r="P291" s="168"/>
      <c r="BE291" s="176">
        <v>423700</v>
      </c>
      <c r="BF291" t="s">
        <v>576</v>
      </c>
    </row>
    <row r="292" spans="1:58" ht="110.25" x14ac:dyDescent="0.25">
      <c r="A292" s="139" t="s">
        <v>2006</v>
      </c>
      <c r="B292" s="167" t="s">
        <v>2284</v>
      </c>
      <c r="C292" s="167"/>
      <c r="D292" s="151" t="s">
        <v>2482</v>
      </c>
      <c r="E292" s="151" t="s">
        <v>2483</v>
      </c>
      <c r="F292" s="151" t="s">
        <v>2484</v>
      </c>
      <c r="G292" s="151" t="s">
        <v>2485</v>
      </c>
      <c r="H292" s="151" t="s">
        <v>2486</v>
      </c>
      <c r="I292" s="168"/>
      <c r="J292" s="168"/>
      <c r="K292" s="168"/>
      <c r="L292" s="168"/>
      <c r="M292" s="168"/>
      <c r="N292" s="168"/>
      <c r="O292" s="168"/>
      <c r="P292" s="168"/>
      <c r="BE292" s="176">
        <v>423710</v>
      </c>
      <c r="BF292" t="s">
        <v>576</v>
      </c>
    </row>
    <row r="293" spans="1:58" ht="16.5" customHeight="1" x14ac:dyDescent="0.25">
      <c r="A293" s="139" t="s">
        <v>2007</v>
      </c>
      <c r="B293" s="167" t="s">
        <v>2285</v>
      </c>
      <c r="C293" s="167"/>
      <c r="D293" s="139" t="s">
        <v>2487</v>
      </c>
      <c r="E293" s="139" t="s">
        <v>2488</v>
      </c>
      <c r="F293" s="139" t="s">
        <v>2489</v>
      </c>
      <c r="G293" s="168"/>
      <c r="H293" s="168"/>
      <c r="I293" s="168"/>
      <c r="J293" s="168"/>
      <c r="K293" s="168"/>
      <c r="L293" s="168"/>
      <c r="M293" s="168"/>
      <c r="N293" s="168"/>
      <c r="O293" s="168"/>
      <c r="P293" s="168"/>
      <c r="BE293" s="176">
        <v>423711</v>
      </c>
      <c r="BF293" t="s">
        <v>576</v>
      </c>
    </row>
    <row r="294" spans="1:58" ht="63" x14ac:dyDescent="0.25">
      <c r="A294" s="139" t="s">
        <v>2008</v>
      </c>
      <c r="B294" s="167" t="s">
        <v>2286</v>
      </c>
      <c r="C294" s="167"/>
      <c r="D294" s="139" t="s">
        <v>2490</v>
      </c>
      <c r="E294" s="139" t="s">
        <v>2491</v>
      </c>
      <c r="F294" s="139" t="s">
        <v>2492</v>
      </c>
      <c r="G294" s="139" t="s">
        <v>2404</v>
      </c>
      <c r="H294" s="139" t="s">
        <v>2405</v>
      </c>
      <c r="I294" s="139" t="s">
        <v>2406</v>
      </c>
      <c r="J294" s="168"/>
      <c r="K294" s="168"/>
      <c r="L294" s="168"/>
      <c r="M294" s="168"/>
      <c r="N294" s="168"/>
      <c r="O294" s="168"/>
      <c r="P294" s="168"/>
      <c r="BE294" s="176">
        <v>423712</v>
      </c>
      <c r="BF294" t="s">
        <v>577</v>
      </c>
    </row>
    <row r="295" spans="1:58" ht="47.25" x14ac:dyDescent="0.25">
      <c r="A295" s="139" t="s">
        <v>2009</v>
      </c>
      <c r="B295" s="167" t="s">
        <v>2287</v>
      </c>
      <c r="C295" s="167"/>
      <c r="D295" s="139" t="s">
        <v>2493</v>
      </c>
      <c r="E295" s="139" t="s">
        <v>2494</v>
      </c>
      <c r="F295" s="139" t="s">
        <v>2495</v>
      </c>
      <c r="G295" s="168"/>
      <c r="H295" s="168"/>
      <c r="I295" s="168"/>
      <c r="J295" s="168"/>
      <c r="K295" s="168"/>
      <c r="L295" s="168"/>
      <c r="M295" s="168"/>
      <c r="N295" s="168"/>
      <c r="O295" s="168"/>
      <c r="P295" s="168"/>
      <c r="BE295" s="176">
        <v>423900</v>
      </c>
      <c r="BF295" t="s">
        <v>578</v>
      </c>
    </row>
    <row r="296" spans="1:58" ht="48" customHeight="1" x14ac:dyDescent="0.25">
      <c r="A296" s="139" t="s">
        <v>2010</v>
      </c>
      <c r="B296" s="167" t="s">
        <v>2288</v>
      </c>
      <c r="C296" s="167"/>
      <c r="D296" s="139" t="s">
        <v>2496</v>
      </c>
      <c r="E296" s="139" t="s">
        <v>2497</v>
      </c>
      <c r="F296" s="139" t="s">
        <v>2498</v>
      </c>
      <c r="G296" s="168"/>
      <c r="H296" s="168"/>
      <c r="I296" s="168"/>
      <c r="J296" s="168"/>
      <c r="K296" s="168"/>
      <c r="L296" s="168"/>
      <c r="M296" s="168"/>
      <c r="N296" s="168"/>
      <c r="O296" s="168"/>
      <c r="P296" s="168"/>
      <c r="BE296" s="176">
        <v>423910</v>
      </c>
      <c r="BF296" t="s">
        <v>578</v>
      </c>
    </row>
    <row r="297" spans="1:58" ht="78.75" x14ac:dyDescent="0.25">
      <c r="A297" s="139" t="s">
        <v>2011</v>
      </c>
      <c r="B297" s="167" t="s">
        <v>2289</v>
      </c>
      <c r="C297" s="167"/>
      <c r="D297" s="139" t="s">
        <v>2499</v>
      </c>
      <c r="E297" s="139" t="s">
        <v>2500</v>
      </c>
      <c r="F297" s="139" t="s">
        <v>2501</v>
      </c>
      <c r="G297" s="168"/>
      <c r="H297" s="168"/>
      <c r="I297" s="168"/>
      <c r="J297" s="168"/>
      <c r="K297" s="168"/>
      <c r="L297" s="168"/>
      <c r="M297" s="168"/>
      <c r="N297" s="168"/>
      <c r="O297" s="168"/>
      <c r="P297" s="168"/>
      <c r="BE297" s="176">
        <v>423911</v>
      </c>
      <c r="BF297" t="s">
        <v>578</v>
      </c>
    </row>
    <row r="298" spans="1:58" ht="78.75" x14ac:dyDescent="0.25">
      <c r="A298" s="139" t="s">
        <v>2012</v>
      </c>
      <c r="B298" s="167" t="s">
        <v>2290</v>
      </c>
      <c r="C298" s="167"/>
      <c r="D298" s="139" t="s">
        <v>2502</v>
      </c>
      <c r="E298" s="139" t="s">
        <v>2404</v>
      </c>
      <c r="F298" s="139" t="s">
        <v>2405</v>
      </c>
      <c r="G298" s="139" t="s">
        <v>2406</v>
      </c>
      <c r="H298" s="168"/>
      <c r="I298" s="168"/>
      <c r="J298" s="168"/>
      <c r="K298" s="168"/>
      <c r="L298" s="168"/>
      <c r="M298" s="168"/>
      <c r="N298" s="168"/>
      <c r="O298" s="168"/>
      <c r="P298" s="168"/>
      <c r="BE298" s="176">
        <v>424000</v>
      </c>
      <c r="BF298" t="s">
        <v>579</v>
      </c>
    </row>
    <row r="299" spans="1:58" ht="78.75" x14ac:dyDescent="0.25">
      <c r="A299" s="139" t="s">
        <v>2013</v>
      </c>
      <c r="B299" s="167" t="s">
        <v>2291</v>
      </c>
      <c r="C299" s="167"/>
      <c r="D299" s="139" t="s">
        <v>2503</v>
      </c>
      <c r="E299" s="139" t="s">
        <v>2504</v>
      </c>
      <c r="F299" s="139" t="s">
        <v>2505</v>
      </c>
      <c r="G299" s="168"/>
      <c r="H299" s="168"/>
      <c r="I299" s="168"/>
      <c r="J299" s="168"/>
      <c r="K299" s="168"/>
      <c r="L299" s="168"/>
      <c r="M299" s="168"/>
      <c r="N299" s="168"/>
      <c r="O299" s="168"/>
      <c r="P299" s="168"/>
      <c r="BE299" s="176">
        <v>424100</v>
      </c>
      <c r="BF299" t="s">
        <v>580</v>
      </c>
    </row>
    <row r="300" spans="1:58" ht="63" x14ac:dyDescent="0.25">
      <c r="A300" s="139" t="s">
        <v>2014</v>
      </c>
      <c r="B300" s="167" t="s">
        <v>2292</v>
      </c>
      <c r="C300" s="167"/>
      <c r="D300" s="139" t="s">
        <v>2506</v>
      </c>
      <c r="E300" s="139" t="s">
        <v>2507</v>
      </c>
      <c r="F300" s="139" t="s">
        <v>2508</v>
      </c>
      <c r="G300" s="139" t="s">
        <v>2509</v>
      </c>
      <c r="H300" s="139" t="s">
        <v>2510</v>
      </c>
      <c r="I300" s="139" t="s">
        <v>2511</v>
      </c>
      <c r="J300" s="139" t="s">
        <v>2512</v>
      </c>
      <c r="K300" s="168"/>
      <c r="L300" s="168"/>
      <c r="M300" s="168"/>
      <c r="N300" s="168"/>
      <c r="O300" s="168"/>
      <c r="P300" s="168"/>
      <c r="BE300" s="176">
        <v>424110</v>
      </c>
      <c r="BF300" t="s">
        <v>581</v>
      </c>
    </row>
    <row r="301" spans="1:58" ht="63" x14ac:dyDescent="0.25">
      <c r="A301" s="139" t="s">
        <v>2015</v>
      </c>
      <c r="B301" s="167" t="s">
        <v>2293</v>
      </c>
      <c r="C301" s="167"/>
      <c r="D301" s="139" t="s">
        <v>2513</v>
      </c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BE301" s="176">
        <v>424111</v>
      </c>
      <c r="BF301" t="s">
        <v>582</v>
      </c>
    </row>
    <row r="302" spans="1:58" ht="63" x14ac:dyDescent="0.25">
      <c r="A302" s="139" t="s">
        <v>2016</v>
      </c>
      <c r="B302" s="167" t="s">
        <v>2294</v>
      </c>
      <c r="C302" s="167"/>
      <c r="D302" s="139" t="s">
        <v>2514</v>
      </c>
      <c r="E302" s="139" t="s">
        <v>2515</v>
      </c>
      <c r="F302" s="139" t="s">
        <v>2516</v>
      </c>
      <c r="G302" s="139" t="s">
        <v>2517</v>
      </c>
      <c r="H302" s="168"/>
      <c r="I302" s="168"/>
      <c r="J302" s="168"/>
      <c r="K302" s="168"/>
      <c r="L302" s="168"/>
      <c r="M302" s="168"/>
      <c r="N302" s="168"/>
      <c r="O302" s="168"/>
      <c r="P302" s="168"/>
      <c r="BE302" s="176">
        <v>424112</v>
      </c>
      <c r="BF302" t="s">
        <v>583</v>
      </c>
    </row>
    <row r="303" spans="1:58" ht="78.75" x14ac:dyDescent="0.25">
      <c r="A303" s="139" t="s">
        <v>2017</v>
      </c>
      <c r="B303" s="167" t="s">
        <v>2295</v>
      </c>
      <c r="C303" s="167"/>
      <c r="D303" s="139" t="s">
        <v>2518</v>
      </c>
      <c r="E303" s="139" t="s">
        <v>2519</v>
      </c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BE303" s="176">
        <v>424113</v>
      </c>
      <c r="BF303" t="s">
        <v>584</v>
      </c>
    </row>
    <row r="304" spans="1:58" ht="94.5" x14ac:dyDescent="0.25">
      <c r="A304" s="139" t="s">
        <v>2018</v>
      </c>
      <c r="B304" s="167" t="s">
        <v>2296</v>
      </c>
      <c r="C304" s="167"/>
      <c r="D304" s="151" t="s">
        <v>2520</v>
      </c>
      <c r="E304" s="151" t="s">
        <v>2521</v>
      </c>
      <c r="F304" s="139" t="s">
        <v>2522</v>
      </c>
      <c r="G304" s="139" t="s">
        <v>2523</v>
      </c>
      <c r="H304" s="151" t="s">
        <v>2524</v>
      </c>
      <c r="I304" s="139" t="s">
        <v>2525</v>
      </c>
      <c r="J304" s="139" t="s">
        <v>2526</v>
      </c>
      <c r="K304" s="171" t="s">
        <v>2527</v>
      </c>
      <c r="L304" s="168"/>
      <c r="M304" s="168"/>
      <c r="N304" s="168"/>
      <c r="O304" s="168"/>
      <c r="P304" s="168"/>
      <c r="BE304" s="176">
        <v>424119</v>
      </c>
      <c r="BF304" t="s">
        <v>585</v>
      </c>
    </row>
    <row r="305" spans="1:58" ht="78.75" x14ac:dyDescent="0.25">
      <c r="A305" s="139" t="s">
        <v>2019</v>
      </c>
      <c r="B305" s="167" t="s">
        <v>2297</v>
      </c>
      <c r="C305" s="167"/>
      <c r="D305" s="139" t="s">
        <v>2528</v>
      </c>
      <c r="E305" s="139" t="s">
        <v>2529</v>
      </c>
      <c r="F305" s="139" t="s">
        <v>2530</v>
      </c>
      <c r="G305" s="139" t="s">
        <v>2531</v>
      </c>
      <c r="H305" s="168"/>
      <c r="I305" s="168"/>
      <c r="J305" s="168"/>
      <c r="K305" s="168"/>
      <c r="L305" s="168"/>
      <c r="M305" s="168"/>
      <c r="N305" s="168"/>
      <c r="O305" s="168"/>
      <c r="P305" s="168"/>
      <c r="BE305" s="176">
        <v>424200</v>
      </c>
      <c r="BF305" t="s">
        <v>586</v>
      </c>
    </row>
    <row r="306" spans="1:58" ht="78.75" x14ac:dyDescent="0.25">
      <c r="A306" s="139" t="s">
        <v>2020</v>
      </c>
      <c r="B306" s="167" t="s">
        <v>2298</v>
      </c>
      <c r="C306" s="167"/>
      <c r="D306" s="139" t="s">
        <v>2532</v>
      </c>
      <c r="E306" s="139" t="s">
        <v>2533</v>
      </c>
      <c r="F306" s="139" t="s">
        <v>2534</v>
      </c>
      <c r="G306" s="168"/>
      <c r="H306" s="168"/>
      <c r="I306" s="168"/>
      <c r="J306" s="168"/>
      <c r="K306" s="168"/>
      <c r="L306" s="168"/>
      <c r="M306" s="168"/>
      <c r="N306" s="168"/>
      <c r="O306" s="168"/>
      <c r="P306" s="168"/>
      <c r="BE306" s="176">
        <v>424210</v>
      </c>
      <c r="BF306" t="s">
        <v>587</v>
      </c>
    </row>
    <row r="307" spans="1:58" ht="78.75" x14ac:dyDescent="0.25">
      <c r="A307" s="139" t="s">
        <v>2021</v>
      </c>
      <c r="B307" s="167" t="s">
        <v>2299</v>
      </c>
      <c r="C307" s="167"/>
      <c r="D307" s="139" t="s">
        <v>2535</v>
      </c>
      <c r="E307" s="139" t="s">
        <v>2536</v>
      </c>
      <c r="F307" s="139" t="s">
        <v>2537</v>
      </c>
      <c r="G307" s="168"/>
      <c r="H307" s="168"/>
      <c r="I307" s="168"/>
      <c r="J307" s="168"/>
      <c r="K307" s="168"/>
      <c r="L307" s="168"/>
      <c r="M307" s="168"/>
      <c r="N307" s="168"/>
      <c r="O307" s="168"/>
      <c r="P307" s="168"/>
      <c r="BE307" s="176">
        <v>424211</v>
      </c>
      <c r="BF307" t="s">
        <v>587</v>
      </c>
    </row>
    <row r="308" spans="1:58" ht="78.75" x14ac:dyDescent="0.25">
      <c r="A308" s="139" t="s">
        <v>2022</v>
      </c>
      <c r="B308" s="167" t="s">
        <v>2300</v>
      </c>
      <c r="C308" s="167"/>
      <c r="D308" s="139" t="s">
        <v>2538</v>
      </c>
      <c r="E308" s="139" t="s">
        <v>2539</v>
      </c>
      <c r="F308" s="139" t="s">
        <v>2540</v>
      </c>
      <c r="G308" s="139" t="s">
        <v>2541</v>
      </c>
      <c r="H308" s="139" t="s">
        <v>2542</v>
      </c>
      <c r="I308" s="139" t="s">
        <v>2543</v>
      </c>
      <c r="J308" s="168"/>
      <c r="K308" s="168"/>
      <c r="L308" s="168"/>
      <c r="M308" s="168"/>
      <c r="N308" s="168"/>
      <c r="O308" s="168"/>
      <c r="P308" s="168"/>
      <c r="BE308" s="176">
        <v>424212</v>
      </c>
      <c r="BF308" t="s">
        <v>588</v>
      </c>
    </row>
    <row r="309" spans="1:58" ht="141.75" x14ac:dyDescent="0.25">
      <c r="A309" s="139" t="s">
        <v>2178</v>
      </c>
      <c r="B309" s="167" t="s">
        <v>2301</v>
      </c>
      <c r="C309" s="167"/>
      <c r="D309" s="142" t="s">
        <v>2544</v>
      </c>
      <c r="E309" s="142" t="s">
        <v>2545</v>
      </c>
      <c r="F309" s="142" t="s">
        <v>2546</v>
      </c>
      <c r="G309" s="139" t="s">
        <v>2547</v>
      </c>
      <c r="H309" s="139" t="s">
        <v>2548</v>
      </c>
      <c r="I309" s="139" t="s">
        <v>2549</v>
      </c>
      <c r="J309" s="139" t="s">
        <v>2550</v>
      </c>
      <c r="K309" s="139" t="s">
        <v>2551</v>
      </c>
      <c r="L309" s="139" t="s">
        <v>2552</v>
      </c>
      <c r="M309" s="139" t="s">
        <v>2553</v>
      </c>
      <c r="N309" s="139" t="s">
        <v>2554</v>
      </c>
      <c r="O309" s="139" t="s">
        <v>2555</v>
      </c>
      <c r="P309" s="139" t="s">
        <v>2556</v>
      </c>
      <c r="BE309" s="176">
        <v>424213</v>
      </c>
      <c r="BF309" t="s">
        <v>589</v>
      </c>
    </row>
    <row r="310" spans="1:58" ht="78.75" x14ac:dyDescent="0.25">
      <c r="A310" s="139" t="s">
        <v>2179</v>
      </c>
      <c r="B310" s="167" t="s">
        <v>2302</v>
      </c>
      <c r="C310" s="167"/>
      <c r="D310" s="139" t="s">
        <v>2557</v>
      </c>
      <c r="E310" s="139" t="s">
        <v>2558</v>
      </c>
      <c r="F310" s="139" t="s">
        <v>2559</v>
      </c>
      <c r="G310" s="139" t="s">
        <v>2560</v>
      </c>
      <c r="H310" s="168"/>
      <c r="I310" s="168"/>
      <c r="J310" s="168"/>
      <c r="K310" s="168"/>
      <c r="L310" s="168"/>
      <c r="M310" s="168"/>
      <c r="N310" s="168"/>
      <c r="O310" s="168"/>
      <c r="P310" s="168"/>
      <c r="BE310" s="176">
        <v>424220</v>
      </c>
      <c r="BF310" t="s">
        <v>590</v>
      </c>
    </row>
    <row r="311" spans="1:58" ht="78.75" x14ac:dyDescent="0.25">
      <c r="A311" s="139" t="s">
        <v>2180</v>
      </c>
      <c r="B311" s="167" t="s">
        <v>2303</v>
      </c>
      <c r="C311" s="167"/>
      <c r="D311" s="151" t="s">
        <v>2561</v>
      </c>
      <c r="E311" s="151" t="s">
        <v>2562</v>
      </c>
      <c r="F311" s="139" t="s">
        <v>2563</v>
      </c>
      <c r="G311" s="139" t="s">
        <v>2564</v>
      </c>
      <c r="H311" s="168"/>
      <c r="I311" s="168"/>
      <c r="J311" s="168"/>
      <c r="K311" s="168"/>
      <c r="L311" s="168"/>
      <c r="M311" s="168"/>
      <c r="N311" s="168"/>
      <c r="O311" s="168"/>
      <c r="P311" s="168"/>
      <c r="BE311" s="176">
        <v>424221</v>
      </c>
      <c r="BF311" t="s">
        <v>590</v>
      </c>
    </row>
    <row r="312" spans="1:58" ht="78.75" x14ac:dyDescent="0.25">
      <c r="A312" s="139" t="s">
        <v>2023</v>
      </c>
      <c r="B312" s="167" t="s">
        <v>2304</v>
      </c>
      <c r="C312" s="167"/>
      <c r="D312" s="139" t="s">
        <v>2565</v>
      </c>
      <c r="E312" s="139" t="s">
        <v>2566</v>
      </c>
      <c r="F312" s="139" t="s">
        <v>2567</v>
      </c>
      <c r="G312" s="151" t="s">
        <v>2568</v>
      </c>
      <c r="H312" s="168"/>
      <c r="I312" s="168"/>
      <c r="J312" s="168"/>
      <c r="K312" s="168"/>
      <c r="L312" s="168"/>
      <c r="M312" s="168"/>
      <c r="N312" s="168"/>
      <c r="O312" s="168"/>
      <c r="P312" s="168"/>
      <c r="BE312" s="176">
        <v>424230</v>
      </c>
      <c r="BF312" t="s">
        <v>591</v>
      </c>
    </row>
    <row r="313" spans="1:58" ht="110.25" x14ac:dyDescent="0.25">
      <c r="A313" s="139" t="s">
        <v>2181</v>
      </c>
      <c r="B313" s="167" t="s">
        <v>2305</v>
      </c>
      <c r="C313" s="167"/>
      <c r="D313" s="139" t="s">
        <v>2569</v>
      </c>
      <c r="E313" s="139" t="s">
        <v>2570</v>
      </c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68"/>
      <c r="BE313" s="176">
        <v>424231</v>
      </c>
      <c r="BF313" t="s">
        <v>591</v>
      </c>
    </row>
    <row r="314" spans="1:58" ht="63" x14ac:dyDescent="0.25">
      <c r="A314" s="139" t="s">
        <v>2024</v>
      </c>
      <c r="B314" s="167" t="s">
        <v>2306</v>
      </c>
      <c r="C314" s="167"/>
      <c r="D314" s="139" t="s">
        <v>2571</v>
      </c>
      <c r="E314" s="139" t="s">
        <v>2572</v>
      </c>
      <c r="F314" s="139" t="s">
        <v>2573</v>
      </c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BE314" s="176">
        <v>424300</v>
      </c>
      <c r="BF314" t="s">
        <v>592</v>
      </c>
    </row>
    <row r="315" spans="1:58" ht="63" x14ac:dyDescent="0.25">
      <c r="A315" s="139" t="s">
        <v>2025</v>
      </c>
      <c r="B315" s="167" t="s">
        <v>2307</v>
      </c>
      <c r="C315" s="167"/>
      <c r="D315" s="139" t="s">
        <v>2574</v>
      </c>
      <c r="E315" s="139" t="s">
        <v>2575</v>
      </c>
      <c r="F315" s="139" t="s">
        <v>2576</v>
      </c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BE315" s="176">
        <v>424310</v>
      </c>
      <c r="BF315" t="s">
        <v>593</v>
      </c>
    </row>
    <row r="316" spans="1:58" ht="110.25" x14ac:dyDescent="0.25">
      <c r="A316" s="146" t="s">
        <v>2182</v>
      </c>
      <c r="B316" s="172" t="s">
        <v>2308</v>
      </c>
      <c r="C316" s="172"/>
      <c r="D316" s="146" t="s">
        <v>2577</v>
      </c>
      <c r="E316" s="146" t="s">
        <v>2578</v>
      </c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BE316" s="176">
        <v>424311</v>
      </c>
      <c r="BF316" t="s">
        <v>593</v>
      </c>
    </row>
    <row r="317" spans="1:58" x14ac:dyDescent="0.25">
      <c r="A317" s="131"/>
      <c r="B317" s="131"/>
      <c r="C317" s="131"/>
      <c r="D317" s="131"/>
      <c r="E317" s="131"/>
      <c r="F317" s="131"/>
      <c r="BE317" s="176">
        <v>424320</v>
      </c>
      <c r="BF317" t="s">
        <v>594</v>
      </c>
    </row>
    <row r="318" spans="1:58" x14ac:dyDescent="0.25">
      <c r="A318" s="131"/>
      <c r="B318" s="131"/>
      <c r="C318" s="131"/>
      <c r="D318" s="131"/>
      <c r="E318" s="131"/>
      <c r="F318" s="131"/>
      <c r="BE318" s="176">
        <v>424321</v>
      </c>
      <c r="BF318" t="s">
        <v>594</v>
      </c>
    </row>
    <row r="319" spans="1:58" x14ac:dyDescent="0.25">
      <c r="A319" s="131"/>
      <c r="B319" s="131"/>
      <c r="C319" s="131"/>
      <c r="D319" s="131"/>
      <c r="E319" s="131"/>
      <c r="F319" s="131"/>
      <c r="BE319" s="176">
        <v>424330</v>
      </c>
      <c r="BF319" t="s">
        <v>595</v>
      </c>
    </row>
    <row r="320" spans="1:58" x14ac:dyDescent="0.25">
      <c r="A320" s="131"/>
      <c r="B320" s="131"/>
      <c r="C320" s="131"/>
      <c r="D320" s="131"/>
      <c r="E320" s="131"/>
      <c r="F320" s="131"/>
      <c r="BE320" s="176">
        <v>424331</v>
      </c>
      <c r="BF320" t="s">
        <v>595</v>
      </c>
    </row>
    <row r="321" spans="1:58" x14ac:dyDescent="0.25">
      <c r="A321" s="131"/>
      <c r="B321" s="131"/>
      <c r="C321" s="131"/>
      <c r="D321" s="131"/>
      <c r="E321" s="131"/>
      <c r="F321" s="131"/>
      <c r="BE321" s="176">
        <v>424340</v>
      </c>
      <c r="BF321" t="s">
        <v>596</v>
      </c>
    </row>
    <row r="322" spans="1:58" x14ac:dyDescent="0.25">
      <c r="A322" s="131"/>
      <c r="B322" s="131"/>
      <c r="C322" s="131"/>
      <c r="D322" s="131"/>
      <c r="E322" s="131"/>
      <c r="F322" s="131"/>
      <c r="BE322" s="176">
        <v>424341</v>
      </c>
      <c r="BF322" t="s">
        <v>596</v>
      </c>
    </row>
    <row r="323" spans="1:58" x14ac:dyDescent="0.25">
      <c r="A323" s="131"/>
      <c r="B323" s="131"/>
      <c r="C323" s="131"/>
      <c r="D323" s="131"/>
      <c r="E323" s="131"/>
      <c r="F323" s="131"/>
      <c r="BE323" s="176">
        <v>424350</v>
      </c>
      <c r="BF323" t="s">
        <v>597</v>
      </c>
    </row>
    <row r="324" spans="1:58" x14ac:dyDescent="0.25">
      <c r="A324" s="131"/>
      <c r="B324" s="131"/>
      <c r="C324" s="131"/>
      <c r="D324" s="131"/>
      <c r="E324" s="131"/>
      <c r="F324" s="131"/>
      <c r="BE324" s="176">
        <v>424351</v>
      </c>
      <c r="BF324" t="s">
        <v>597</v>
      </c>
    </row>
    <row r="325" spans="1:58" x14ac:dyDescent="0.25">
      <c r="A325" s="131"/>
      <c r="B325" s="131"/>
      <c r="C325" s="131"/>
      <c r="D325" s="131"/>
      <c r="E325" s="131"/>
      <c r="F325" s="131"/>
      <c r="BE325" s="176">
        <v>424400</v>
      </c>
      <c r="BF325" t="s">
        <v>598</v>
      </c>
    </row>
    <row r="326" spans="1:58" x14ac:dyDescent="0.25">
      <c r="A326" s="131"/>
      <c r="B326" s="131"/>
      <c r="C326" s="131"/>
      <c r="D326" s="131"/>
      <c r="E326" s="131"/>
      <c r="F326" s="131"/>
      <c r="BE326" s="176">
        <v>424410</v>
      </c>
      <c r="BF326" t="s">
        <v>598</v>
      </c>
    </row>
    <row r="327" spans="1:58" x14ac:dyDescent="0.25">
      <c r="A327" s="131"/>
      <c r="B327" s="131"/>
      <c r="C327" s="131"/>
      <c r="D327" s="131"/>
      <c r="E327" s="131"/>
      <c r="F327" s="131"/>
      <c r="BE327" s="176">
        <v>424411</v>
      </c>
      <c r="BF327" t="s">
        <v>598</v>
      </c>
    </row>
    <row r="328" spans="1:58" x14ac:dyDescent="0.25">
      <c r="A328" s="131"/>
      <c r="B328" s="131"/>
      <c r="C328" s="131"/>
      <c r="D328" s="131"/>
      <c r="E328" s="131"/>
      <c r="F328" s="131"/>
      <c r="BE328" s="176">
        <v>424500</v>
      </c>
      <c r="BF328" t="s">
        <v>599</v>
      </c>
    </row>
    <row r="329" spans="1:58" x14ac:dyDescent="0.25">
      <c r="A329" s="131"/>
      <c r="B329" s="131"/>
      <c r="C329" s="131"/>
      <c r="D329" s="131"/>
      <c r="E329" s="131"/>
      <c r="F329" s="131"/>
      <c r="BE329" s="176">
        <v>424510</v>
      </c>
      <c r="BF329" t="s">
        <v>599</v>
      </c>
    </row>
    <row r="330" spans="1:58" x14ac:dyDescent="0.25">
      <c r="A330" s="131"/>
      <c r="B330" s="131"/>
      <c r="C330" s="131"/>
      <c r="D330" s="131"/>
      <c r="E330" s="131"/>
      <c r="F330" s="131"/>
      <c r="BE330" s="176">
        <v>424511</v>
      </c>
      <c r="BF330" t="s">
        <v>599</v>
      </c>
    </row>
    <row r="331" spans="1:58" x14ac:dyDescent="0.25">
      <c r="A331" s="131"/>
      <c r="B331" s="131"/>
      <c r="C331" s="131"/>
      <c r="D331" s="131"/>
      <c r="E331" s="131"/>
      <c r="F331" s="131"/>
      <c r="BE331" s="176">
        <v>424600</v>
      </c>
      <c r="BF331" t="s">
        <v>600</v>
      </c>
    </row>
    <row r="332" spans="1:58" x14ac:dyDescent="0.25">
      <c r="A332" s="131"/>
      <c r="B332" s="131"/>
      <c r="C332" s="131"/>
      <c r="D332" s="131"/>
      <c r="E332" s="131"/>
      <c r="F332" s="131"/>
      <c r="BE332" s="176">
        <v>424610</v>
      </c>
      <c r="BF332" t="s">
        <v>601</v>
      </c>
    </row>
    <row r="333" spans="1:58" x14ac:dyDescent="0.25">
      <c r="A333" s="131"/>
      <c r="B333" s="131"/>
      <c r="C333" s="131"/>
      <c r="D333" s="131"/>
      <c r="E333" s="131"/>
      <c r="F333" s="131"/>
      <c r="BE333" s="176">
        <v>424611</v>
      </c>
      <c r="BF333" t="s">
        <v>601</v>
      </c>
    </row>
    <row r="334" spans="1:58" x14ac:dyDescent="0.25">
      <c r="A334" s="131"/>
      <c r="B334" s="131"/>
      <c r="C334" s="131"/>
      <c r="D334" s="131"/>
      <c r="E334" s="131"/>
      <c r="F334" s="131"/>
      <c r="BE334" s="176">
        <v>424620</v>
      </c>
      <c r="BF334" t="s">
        <v>602</v>
      </c>
    </row>
    <row r="335" spans="1:58" x14ac:dyDescent="0.25">
      <c r="A335" s="131"/>
      <c r="B335" s="131"/>
      <c r="C335" s="131"/>
      <c r="D335" s="131"/>
      <c r="E335" s="131"/>
      <c r="F335" s="131"/>
      <c r="BE335" s="176">
        <v>424621</v>
      </c>
      <c r="BF335" t="s">
        <v>602</v>
      </c>
    </row>
    <row r="336" spans="1:58" x14ac:dyDescent="0.25">
      <c r="A336" s="131"/>
      <c r="B336" s="131"/>
      <c r="C336" s="131"/>
      <c r="D336" s="131"/>
      <c r="E336" s="131"/>
      <c r="F336" s="131"/>
      <c r="BE336" s="176">
        <v>424630</v>
      </c>
      <c r="BF336" t="s">
        <v>603</v>
      </c>
    </row>
    <row r="337" spans="1:58" x14ac:dyDescent="0.25">
      <c r="A337" s="131"/>
      <c r="B337" s="131"/>
      <c r="C337" s="131"/>
      <c r="D337" s="131"/>
      <c r="E337" s="131"/>
      <c r="F337" s="131"/>
      <c r="BE337" s="176">
        <v>424631</v>
      </c>
      <c r="BF337" t="s">
        <v>603</v>
      </c>
    </row>
    <row r="338" spans="1:58" x14ac:dyDescent="0.25">
      <c r="A338" s="131"/>
      <c r="B338" s="131"/>
      <c r="C338" s="131"/>
      <c r="D338" s="131"/>
      <c r="E338" s="131"/>
      <c r="F338" s="131"/>
      <c r="BE338" s="176">
        <v>424900</v>
      </c>
      <c r="BF338" t="s">
        <v>604</v>
      </c>
    </row>
    <row r="339" spans="1:58" x14ac:dyDescent="0.25">
      <c r="A339" s="131"/>
      <c r="B339" s="131"/>
      <c r="C339" s="131"/>
      <c r="D339" s="131"/>
      <c r="E339" s="131"/>
      <c r="F339" s="131"/>
      <c r="BE339" s="176">
        <v>424910</v>
      </c>
      <c r="BF339" t="s">
        <v>604</v>
      </c>
    </row>
    <row r="340" spans="1:58" x14ac:dyDescent="0.25">
      <c r="A340" s="131"/>
      <c r="B340" s="131"/>
      <c r="C340" s="131"/>
      <c r="D340" s="131"/>
      <c r="E340" s="131"/>
      <c r="F340" s="131"/>
      <c r="BE340" s="176">
        <v>424911</v>
      </c>
      <c r="BF340" t="s">
        <v>604</v>
      </c>
    </row>
    <row r="341" spans="1:58" x14ac:dyDescent="0.25">
      <c r="A341" s="131"/>
      <c r="B341" s="131"/>
      <c r="C341" s="131"/>
      <c r="D341" s="131"/>
      <c r="E341" s="131"/>
      <c r="F341" s="131"/>
      <c r="BE341" s="176">
        <v>425000</v>
      </c>
      <c r="BF341" t="s">
        <v>605</v>
      </c>
    </row>
    <row r="342" spans="1:58" x14ac:dyDescent="0.25">
      <c r="A342" s="131"/>
      <c r="B342" s="131"/>
      <c r="C342" s="131"/>
      <c r="D342" s="131"/>
      <c r="E342" s="131"/>
      <c r="F342" s="131"/>
      <c r="BE342" s="176">
        <v>425100</v>
      </c>
      <c r="BF342" t="s">
        <v>606</v>
      </c>
    </row>
    <row r="343" spans="1:58" x14ac:dyDescent="0.25">
      <c r="A343" s="131"/>
      <c r="B343" s="131"/>
      <c r="C343" s="131"/>
      <c r="D343" s="131"/>
      <c r="E343" s="131"/>
      <c r="F343" s="131"/>
      <c r="BE343" s="176">
        <v>425110</v>
      </c>
      <c r="BF343" t="s">
        <v>607</v>
      </c>
    </row>
    <row r="344" spans="1:58" x14ac:dyDescent="0.25">
      <c r="A344" s="131"/>
      <c r="B344" s="131"/>
      <c r="C344" s="131"/>
      <c r="D344" s="131"/>
      <c r="E344" s="131"/>
      <c r="F344" s="131"/>
      <c r="BE344" s="176">
        <v>425111</v>
      </c>
      <c r="BF344" t="s">
        <v>608</v>
      </c>
    </row>
    <row r="345" spans="1:58" x14ac:dyDescent="0.25">
      <c r="A345" s="131"/>
      <c r="B345" s="131"/>
      <c r="C345" s="131"/>
      <c r="D345" s="131"/>
      <c r="E345" s="131"/>
      <c r="F345" s="131"/>
      <c r="BE345" s="176">
        <v>425112</v>
      </c>
      <c r="BF345" t="s">
        <v>609</v>
      </c>
    </row>
    <row r="346" spans="1:58" x14ac:dyDescent="0.25">
      <c r="A346" s="131"/>
      <c r="B346" s="131"/>
      <c r="C346" s="131"/>
      <c r="D346" s="131"/>
      <c r="E346" s="131"/>
      <c r="F346" s="131"/>
      <c r="BE346" s="176">
        <v>425113</v>
      </c>
      <c r="BF346" t="s">
        <v>610</v>
      </c>
    </row>
    <row r="347" spans="1:58" x14ac:dyDescent="0.25">
      <c r="A347" s="131"/>
      <c r="B347" s="131"/>
      <c r="C347" s="131"/>
      <c r="D347" s="131"/>
      <c r="E347" s="131"/>
      <c r="F347" s="131"/>
      <c r="BE347" s="176">
        <v>425114</v>
      </c>
      <c r="BF347" t="s">
        <v>611</v>
      </c>
    </row>
    <row r="348" spans="1:58" x14ac:dyDescent="0.25">
      <c r="A348" s="131"/>
      <c r="B348" s="131"/>
      <c r="C348" s="131"/>
      <c r="D348" s="131"/>
      <c r="E348" s="131"/>
      <c r="F348" s="131"/>
      <c r="BE348" s="176">
        <v>425115</v>
      </c>
      <c r="BF348" t="s">
        <v>612</v>
      </c>
    </row>
    <row r="349" spans="1:58" x14ac:dyDescent="0.25">
      <c r="A349" s="131"/>
      <c r="B349" s="131"/>
      <c r="C349" s="131"/>
      <c r="D349" s="131"/>
      <c r="E349" s="131"/>
      <c r="F349" s="131"/>
      <c r="BE349" s="176">
        <v>425116</v>
      </c>
      <c r="BF349" t="s">
        <v>1155</v>
      </c>
    </row>
    <row r="350" spans="1:58" x14ac:dyDescent="0.25">
      <c r="A350" s="131"/>
      <c r="B350" s="131"/>
      <c r="C350" s="131"/>
      <c r="D350" s="131"/>
      <c r="E350" s="131"/>
      <c r="F350" s="131"/>
      <c r="BE350" s="176">
        <v>425117</v>
      </c>
      <c r="BF350" t="s">
        <v>613</v>
      </c>
    </row>
    <row r="351" spans="1:58" x14ac:dyDescent="0.25">
      <c r="A351" s="131"/>
      <c r="B351" s="131"/>
      <c r="C351" s="131"/>
      <c r="D351" s="131"/>
      <c r="E351" s="131"/>
      <c r="F351" s="131"/>
      <c r="BE351" s="176">
        <v>425118</v>
      </c>
      <c r="BF351" t="s">
        <v>614</v>
      </c>
    </row>
    <row r="352" spans="1:58" x14ac:dyDescent="0.25">
      <c r="A352" s="131"/>
      <c r="B352" s="131"/>
      <c r="C352" s="131"/>
      <c r="D352" s="131"/>
      <c r="E352" s="131"/>
      <c r="F352" s="131"/>
      <c r="BE352" s="176">
        <v>425119</v>
      </c>
      <c r="BF352" t="s">
        <v>615</v>
      </c>
    </row>
    <row r="353" spans="1:58" x14ac:dyDescent="0.25">
      <c r="A353" s="131"/>
      <c r="B353" s="131"/>
      <c r="C353" s="131"/>
      <c r="D353" s="131"/>
      <c r="E353" s="131"/>
      <c r="F353" s="131"/>
      <c r="BE353" s="176">
        <v>425190</v>
      </c>
      <c r="BF353" t="s">
        <v>616</v>
      </c>
    </row>
    <row r="354" spans="1:58" x14ac:dyDescent="0.25">
      <c r="A354" s="131"/>
      <c r="B354" s="131"/>
      <c r="C354" s="131"/>
      <c r="D354" s="131"/>
      <c r="E354" s="131"/>
      <c r="F354" s="131"/>
      <c r="BE354" s="176">
        <v>425191</v>
      </c>
      <c r="BF354" t="s">
        <v>616</v>
      </c>
    </row>
    <row r="355" spans="1:58" x14ac:dyDescent="0.25">
      <c r="A355" s="131"/>
      <c r="B355" s="131"/>
      <c r="C355" s="131"/>
      <c r="D355" s="131"/>
      <c r="E355" s="131"/>
      <c r="F355" s="131"/>
      <c r="BE355" s="176">
        <v>425200</v>
      </c>
      <c r="BF355" t="s">
        <v>617</v>
      </c>
    </row>
    <row r="356" spans="1:58" x14ac:dyDescent="0.25">
      <c r="A356" s="131"/>
      <c r="B356" s="131"/>
      <c r="C356" s="131"/>
      <c r="D356" s="131"/>
      <c r="E356" s="131"/>
      <c r="F356" s="131"/>
      <c r="BE356" s="176">
        <v>425210</v>
      </c>
      <c r="BF356" t="s">
        <v>618</v>
      </c>
    </row>
    <row r="357" spans="1:58" x14ac:dyDescent="0.25">
      <c r="A357" s="131"/>
      <c r="B357" s="131"/>
      <c r="C357" s="131"/>
      <c r="D357" s="131"/>
      <c r="E357" s="131"/>
      <c r="F357" s="131"/>
      <c r="BE357" s="176">
        <v>425211</v>
      </c>
      <c r="BF357" t="s">
        <v>619</v>
      </c>
    </row>
    <row r="358" spans="1:58" x14ac:dyDescent="0.25">
      <c r="A358" s="131"/>
      <c r="B358" s="131"/>
      <c r="C358" s="131"/>
      <c r="D358" s="131"/>
      <c r="E358" s="131"/>
      <c r="F358" s="131"/>
      <c r="BE358" s="176">
        <v>425212</v>
      </c>
      <c r="BF358" t="s">
        <v>620</v>
      </c>
    </row>
    <row r="359" spans="1:58" x14ac:dyDescent="0.25">
      <c r="A359" s="131"/>
      <c r="B359" s="131"/>
      <c r="C359" s="131"/>
      <c r="D359" s="131"/>
      <c r="E359" s="131"/>
      <c r="F359" s="131"/>
      <c r="BE359" s="176">
        <v>425213</v>
      </c>
      <c r="BF359" t="s">
        <v>621</v>
      </c>
    </row>
    <row r="360" spans="1:58" x14ac:dyDescent="0.25">
      <c r="A360" s="131"/>
      <c r="B360" s="131"/>
      <c r="C360" s="131"/>
      <c r="D360" s="131"/>
      <c r="E360" s="131"/>
      <c r="F360" s="131"/>
      <c r="BE360" s="176">
        <v>425219</v>
      </c>
      <c r="BF360" t="s">
        <v>622</v>
      </c>
    </row>
    <row r="361" spans="1:58" x14ac:dyDescent="0.25">
      <c r="A361" s="131"/>
      <c r="B361" s="131"/>
      <c r="C361" s="131"/>
      <c r="D361" s="131"/>
      <c r="E361" s="131"/>
      <c r="F361" s="131"/>
      <c r="BE361" s="176">
        <v>425220</v>
      </c>
      <c r="BF361" t="s">
        <v>623</v>
      </c>
    </row>
    <row r="362" spans="1:58" x14ac:dyDescent="0.25">
      <c r="A362" s="131"/>
      <c r="B362" s="131"/>
      <c r="C362" s="131"/>
      <c r="D362" s="131"/>
      <c r="E362" s="131"/>
      <c r="F362" s="131"/>
      <c r="BE362" s="176">
        <v>425221</v>
      </c>
      <c r="BF362" t="s">
        <v>624</v>
      </c>
    </row>
    <row r="363" spans="1:58" x14ac:dyDescent="0.25">
      <c r="A363" s="131"/>
      <c r="B363" s="131"/>
      <c r="C363" s="131"/>
      <c r="D363" s="131"/>
      <c r="E363" s="131"/>
      <c r="F363" s="131"/>
      <c r="BE363" s="176">
        <v>425222</v>
      </c>
      <c r="BF363" t="s">
        <v>625</v>
      </c>
    </row>
    <row r="364" spans="1:58" x14ac:dyDescent="0.25">
      <c r="A364" s="131"/>
      <c r="B364" s="131"/>
      <c r="C364" s="131"/>
      <c r="D364" s="131"/>
      <c r="E364" s="131"/>
      <c r="F364" s="131"/>
      <c r="BE364" s="176">
        <v>425223</v>
      </c>
      <c r="BF364" t="s">
        <v>626</v>
      </c>
    </row>
    <row r="365" spans="1:58" x14ac:dyDescent="0.25">
      <c r="A365" s="131"/>
      <c r="B365" s="131"/>
      <c r="C365" s="131"/>
      <c r="D365" s="131"/>
      <c r="E365" s="131"/>
      <c r="F365" s="131"/>
      <c r="BE365" s="176">
        <v>425224</v>
      </c>
      <c r="BF365" t="s">
        <v>627</v>
      </c>
    </row>
    <row r="366" spans="1:58" x14ac:dyDescent="0.25">
      <c r="A366" s="131"/>
      <c r="B366" s="131"/>
      <c r="C366" s="131"/>
      <c r="D366" s="131"/>
      <c r="E366" s="131"/>
      <c r="F366" s="131"/>
      <c r="BE366" s="176">
        <v>425225</v>
      </c>
      <c r="BF366" t="s">
        <v>628</v>
      </c>
    </row>
    <row r="367" spans="1:58" x14ac:dyDescent="0.25">
      <c r="A367" s="131"/>
      <c r="B367" s="131"/>
      <c r="C367" s="131"/>
      <c r="D367" s="131"/>
      <c r="E367" s="131"/>
      <c r="F367" s="131"/>
      <c r="BE367" s="176">
        <v>425226</v>
      </c>
      <c r="BF367" t="s">
        <v>629</v>
      </c>
    </row>
    <row r="368" spans="1:58" x14ac:dyDescent="0.25">
      <c r="A368" s="131"/>
      <c r="B368" s="131"/>
      <c r="C368" s="131"/>
      <c r="D368" s="131"/>
      <c r="E368" s="131"/>
      <c r="F368" s="131"/>
      <c r="BE368" s="176">
        <v>425227</v>
      </c>
      <c r="BF368" t="s">
        <v>630</v>
      </c>
    </row>
    <row r="369" spans="1:58" x14ac:dyDescent="0.25">
      <c r="A369" s="131"/>
      <c r="B369" s="131"/>
      <c r="C369" s="131"/>
      <c r="D369" s="131"/>
      <c r="E369" s="131"/>
      <c r="F369" s="131"/>
      <c r="BE369" s="176">
        <v>425229</v>
      </c>
      <c r="BF369" t="s">
        <v>631</v>
      </c>
    </row>
    <row r="370" spans="1:58" x14ac:dyDescent="0.25">
      <c r="A370" s="131"/>
      <c r="B370" s="131"/>
      <c r="C370" s="131"/>
      <c r="D370" s="131"/>
      <c r="E370" s="131"/>
      <c r="F370" s="131"/>
      <c r="BE370" s="176">
        <v>425230</v>
      </c>
      <c r="BF370" t="s">
        <v>632</v>
      </c>
    </row>
    <row r="371" spans="1:58" x14ac:dyDescent="0.25">
      <c r="A371" s="131"/>
      <c r="B371" s="131"/>
      <c r="C371" s="131"/>
      <c r="D371" s="131"/>
      <c r="E371" s="131"/>
      <c r="F371" s="131"/>
      <c r="BE371" s="176">
        <v>425231</v>
      </c>
      <c r="BF371" t="s">
        <v>632</v>
      </c>
    </row>
    <row r="372" spans="1:58" x14ac:dyDescent="0.25">
      <c r="A372" s="131"/>
      <c r="B372" s="131"/>
      <c r="C372" s="131"/>
      <c r="D372" s="131"/>
      <c r="E372" s="131"/>
      <c r="F372" s="131"/>
      <c r="BE372" s="176">
        <v>425240</v>
      </c>
      <c r="BF372" t="s">
        <v>633</v>
      </c>
    </row>
    <row r="373" spans="1:58" x14ac:dyDescent="0.25">
      <c r="A373" s="131"/>
      <c r="B373" s="131"/>
      <c r="C373" s="131"/>
      <c r="D373" s="131"/>
      <c r="E373" s="131"/>
      <c r="F373" s="131"/>
      <c r="BE373" s="176">
        <v>425241</v>
      </c>
      <c r="BF373" t="s">
        <v>634</v>
      </c>
    </row>
    <row r="374" spans="1:58" x14ac:dyDescent="0.25">
      <c r="A374" s="131"/>
      <c r="B374" s="131"/>
      <c r="C374" s="131"/>
      <c r="D374" s="131"/>
      <c r="E374" s="131"/>
      <c r="F374" s="131"/>
      <c r="BE374" s="176">
        <v>425242</v>
      </c>
      <c r="BF374" t="s">
        <v>635</v>
      </c>
    </row>
    <row r="375" spans="1:58" x14ac:dyDescent="0.25">
      <c r="A375" s="131"/>
      <c r="B375" s="131"/>
      <c r="C375" s="131"/>
      <c r="D375" s="131"/>
      <c r="E375" s="131"/>
      <c r="F375" s="131"/>
      <c r="BE375" s="176">
        <v>425250</v>
      </c>
      <c r="BF375" t="s">
        <v>636</v>
      </c>
    </row>
    <row r="376" spans="1:58" x14ac:dyDescent="0.25">
      <c r="A376" s="131"/>
      <c r="B376" s="131"/>
      <c r="C376" s="131"/>
      <c r="D376" s="131"/>
      <c r="E376" s="131"/>
      <c r="F376" s="131"/>
      <c r="BE376" s="176">
        <v>425251</v>
      </c>
      <c r="BF376" t="s">
        <v>637</v>
      </c>
    </row>
    <row r="377" spans="1:58" x14ac:dyDescent="0.25">
      <c r="A377" s="131"/>
      <c r="B377" s="131"/>
      <c r="C377" s="131"/>
      <c r="D377" s="131"/>
      <c r="E377" s="131"/>
      <c r="F377" s="131"/>
      <c r="BE377" s="176">
        <v>425252</v>
      </c>
      <c r="BF377" t="s">
        <v>638</v>
      </c>
    </row>
    <row r="378" spans="1:58" x14ac:dyDescent="0.25">
      <c r="A378" s="131"/>
      <c r="B378" s="131"/>
      <c r="C378" s="131"/>
      <c r="D378" s="131"/>
      <c r="E378" s="131"/>
      <c r="F378" s="131"/>
      <c r="BE378" s="176">
        <v>425253</v>
      </c>
      <c r="BF378" t="s">
        <v>639</v>
      </c>
    </row>
    <row r="379" spans="1:58" x14ac:dyDescent="0.25">
      <c r="A379" s="131"/>
      <c r="B379" s="131"/>
      <c r="C379" s="131"/>
      <c r="D379" s="131"/>
      <c r="E379" s="131"/>
      <c r="F379" s="131"/>
      <c r="BE379" s="176">
        <v>425260</v>
      </c>
      <c r="BF379" t="s">
        <v>640</v>
      </c>
    </row>
    <row r="380" spans="1:58" x14ac:dyDescent="0.25">
      <c r="A380" s="131"/>
      <c r="B380" s="131"/>
      <c r="C380" s="131"/>
      <c r="D380" s="131"/>
      <c r="E380" s="131"/>
      <c r="F380" s="131"/>
      <c r="BE380" s="176">
        <v>425261</v>
      </c>
      <c r="BF380" t="s">
        <v>641</v>
      </c>
    </row>
    <row r="381" spans="1:58" x14ac:dyDescent="0.25">
      <c r="A381" s="131"/>
      <c r="B381" s="131"/>
      <c r="C381" s="131"/>
      <c r="D381" s="131"/>
      <c r="E381" s="131"/>
      <c r="F381" s="131"/>
      <c r="BE381" s="176">
        <v>425262</v>
      </c>
      <c r="BF381" t="s">
        <v>642</v>
      </c>
    </row>
    <row r="382" spans="1:58" x14ac:dyDescent="0.25">
      <c r="A382" s="131"/>
      <c r="B382" s="131"/>
      <c r="C382" s="131"/>
      <c r="D382" s="131"/>
      <c r="E382" s="131"/>
      <c r="F382" s="131"/>
      <c r="BE382" s="176">
        <v>425263</v>
      </c>
      <c r="BF382" t="s">
        <v>643</v>
      </c>
    </row>
    <row r="383" spans="1:58" x14ac:dyDescent="0.25">
      <c r="A383" s="131"/>
      <c r="B383" s="131"/>
      <c r="C383" s="131"/>
      <c r="D383" s="131"/>
      <c r="E383" s="131"/>
      <c r="F383" s="131"/>
      <c r="BE383" s="176">
        <v>425270</v>
      </c>
      <c r="BF383" t="s">
        <v>644</v>
      </c>
    </row>
    <row r="384" spans="1:58" x14ac:dyDescent="0.25">
      <c r="A384" s="131"/>
      <c r="B384" s="131"/>
      <c r="C384" s="131"/>
      <c r="D384" s="131"/>
      <c r="E384" s="131"/>
      <c r="F384" s="131"/>
      <c r="BE384" s="176">
        <v>425271</v>
      </c>
      <c r="BF384" t="s">
        <v>644</v>
      </c>
    </row>
    <row r="385" spans="57:58" x14ac:dyDescent="0.25">
      <c r="BE385" s="176">
        <v>425280</v>
      </c>
      <c r="BF385" t="s">
        <v>645</v>
      </c>
    </row>
    <row r="386" spans="57:58" x14ac:dyDescent="0.25">
      <c r="BE386" s="176">
        <v>425281</v>
      </c>
      <c r="BF386" t="s">
        <v>645</v>
      </c>
    </row>
    <row r="387" spans="57:58" x14ac:dyDescent="0.25">
      <c r="BE387" s="176">
        <v>425290</v>
      </c>
      <c r="BF387" t="s">
        <v>646</v>
      </c>
    </row>
    <row r="388" spans="57:58" x14ac:dyDescent="0.25">
      <c r="BE388" s="176">
        <v>425291</v>
      </c>
      <c r="BF388" t="s">
        <v>646</v>
      </c>
    </row>
    <row r="389" spans="57:58" x14ac:dyDescent="0.25">
      <c r="BE389" s="176">
        <v>426000</v>
      </c>
      <c r="BF389" t="s">
        <v>647</v>
      </c>
    </row>
    <row r="390" spans="57:58" x14ac:dyDescent="0.25">
      <c r="BE390" s="176">
        <v>426100</v>
      </c>
      <c r="BF390" t="s">
        <v>648</v>
      </c>
    </row>
    <row r="391" spans="57:58" x14ac:dyDescent="0.25">
      <c r="BE391" s="176">
        <v>426110</v>
      </c>
      <c r="BF391" t="s">
        <v>649</v>
      </c>
    </row>
    <row r="392" spans="57:58" x14ac:dyDescent="0.25">
      <c r="BE392" s="176">
        <v>426111</v>
      </c>
      <c r="BF392" t="s">
        <v>649</v>
      </c>
    </row>
    <row r="393" spans="57:58" x14ac:dyDescent="0.25">
      <c r="BE393" s="176">
        <v>426120</v>
      </c>
      <c r="BF393" t="s">
        <v>650</v>
      </c>
    </row>
    <row r="394" spans="57:58" x14ac:dyDescent="0.25">
      <c r="BE394" s="176">
        <v>426121</v>
      </c>
      <c r="BF394" t="s">
        <v>651</v>
      </c>
    </row>
    <row r="395" spans="57:58" x14ac:dyDescent="0.25">
      <c r="BE395" s="176">
        <v>426122</v>
      </c>
      <c r="BF395" t="s">
        <v>652</v>
      </c>
    </row>
    <row r="396" spans="57:58" x14ac:dyDescent="0.25">
      <c r="BE396" s="176">
        <v>426123</v>
      </c>
      <c r="BF396" t="s">
        <v>653</v>
      </c>
    </row>
    <row r="397" spans="57:58" x14ac:dyDescent="0.25">
      <c r="BE397" s="176">
        <v>426124</v>
      </c>
      <c r="BF397" t="s">
        <v>654</v>
      </c>
    </row>
    <row r="398" spans="57:58" x14ac:dyDescent="0.25">
      <c r="BE398" s="176">
        <v>426129</v>
      </c>
      <c r="BF398" t="s">
        <v>655</v>
      </c>
    </row>
    <row r="399" spans="57:58" x14ac:dyDescent="0.25">
      <c r="BE399" s="176">
        <v>426130</v>
      </c>
      <c r="BF399" t="s">
        <v>656</v>
      </c>
    </row>
    <row r="400" spans="57:58" x14ac:dyDescent="0.25">
      <c r="BE400" s="176">
        <v>426131</v>
      </c>
      <c r="BF400" t="s">
        <v>657</v>
      </c>
    </row>
    <row r="401" spans="57:58" x14ac:dyDescent="0.25">
      <c r="BE401" s="176">
        <v>426190</v>
      </c>
      <c r="BF401" t="s">
        <v>658</v>
      </c>
    </row>
    <row r="402" spans="57:58" x14ac:dyDescent="0.25">
      <c r="BE402" s="176">
        <v>426191</v>
      </c>
      <c r="BF402" t="s">
        <v>658</v>
      </c>
    </row>
    <row r="403" spans="57:58" x14ac:dyDescent="0.25">
      <c r="BE403" s="176">
        <v>426200</v>
      </c>
      <c r="BF403" t="s">
        <v>659</v>
      </c>
    </row>
    <row r="404" spans="57:58" x14ac:dyDescent="0.25">
      <c r="BE404" s="176">
        <v>426210</v>
      </c>
      <c r="BF404" t="s">
        <v>660</v>
      </c>
    </row>
    <row r="405" spans="57:58" x14ac:dyDescent="0.25">
      <c r="BE405" s="176">
        <v>426211</v>
      </c>
      <c r="BF405" t="s">
        <v>660</v>
      </c>
    </row>
    <row r="406" spans="57:58" x14ac:dyDescent="0.25">
      <c r="BE406" s="176">
        <v>426220</v>
      </c>
      <c r="BF406" t="s">
        <v>661</v>
      </c>
    </row>
    <row r="407" spans="57:58" x14ac:dyDescent="0.25">
      <c r="BE407" s="176">
        <v>426221</v>
      </c>
      <c r="BF407" t="s">
        <v>661</v>
      </c>
    </row>
    <row r="408" spans="57:58" x14ac:dyDescent="0.25">
      <c r="BE408" s="176">
        <v>426230</v>
      </c>
      <c r="BF408" t="s">
        <v>662</v>
      </c>
    </row>
    <row r="409" spans="57:58" x14ac:dyDescent="0.25">
      <c r="BE409" s="176">
        <v>426231</v>
      </c>
      <c r="BF409" t="s">
        <v>662</v>
      </c>
    </row>
    <row r="410" spans="57:58" x14ac:dyDescent="0.25">
      <c r="BE410" s="176">
        <v>426240</v>
      </c>
      <c r="BF410" t="s">
        <v>663</v>
      </c>
    </row>
    <row r="411" spans="57:58" x14ac:dyDescent="0.25">
      <c r="BE411" s="176">
        <v>426241</v>
      </c>
      <c r="BF411" t="s">
        <v>663</v>
      </c>
    </row>
    <row r="412" spans="57:58" x14ac:dyDescent="0.25">
      <c r="BE412" s="176">
        <v>426250</v>
      </c>
      <c r="BF412" t="s">
        <v>664</v>
      </c>
    </row>
    <row r="413" spans="57:58" x14ac:dyDescent="0.25">
      <c r="BE413" s="176">
        <v>426251</v>
      </c>
      <c r="BF413" t="s">
        <v>664</v>
      </c>
    </row>
    <row r="414" spans="57:58" x14ac:dyDescent="0.25">
      <c r="BE414" s="176">
        <v>426290</v>
      </c>
      <c r="BF414" t="s">
        <v>1374</v>
      </c>
    </row>
    <row r="415" spans="57:58" x14ac:dyDescent="0.25">
      <c r="BE415" s="176">
        <v>426291</v>
      </c>
      <c r="BF415" t="s">
        <v>1374</v>
      </c>
    </row>
    <row r="416" spans="57:58" x14ac:dyDescent="0.25">
      <c r="BE416" s="176">
        <v>426300</v>
      </c>
      <c r="BF416" t="s">
        <v>1375</v>
      </c>
    </row>
    <row r="417" spans="57:58" x14ac:dyDescent="0.25">
      <c r="BE417" s="176">
        <v>426310</v>
      </c>
      <c r="BF417" t="s">
        <v>1376</v>
      </c>
    </row>
    <row r="418" spans="57:58" x14ac:dyDescent="0.25">
      <c r="BE418" s="176">
        <v>426311</v>
      </c>
      <c r="BF418" t="s">
        <v>1377</v>
      </c>
    </row>
    <row r="419" spans="57:58" x14ac:dyDescent="0.25">
      <c r="BE419" s="176">
        <v>426312</v>
      </c>
      <c r="BF419" t="s">
        <v>1378</v>
      </c>
    </row>
    <row r="420" spans="57:58" x14ac:dyDescent="0.25">
      <c r="BE420" s="176">
        <v>426320</v>
      </c>
      <c r="BF420" t="s">
        <v>1379</v>
      </c>
    </row>
    <row r="421" spans="57:58" x14ac:dyDescent="0.25">
      <c r="BE421" s="176">
        <v>426321</v>
      </c>
      <c r="BF421" t="s">
        <v>1379</v>
      </c>
    </row>
    <row r="422" spans="57:58" x14ac:dyDescent="0.25">
      <c r="BE422" s="176">
        <v>426400</v>
      </c>
      <c r="BF422" t="s">
        <v>1380</v>
      </c>
    </row>
    <row r="423" spans="57:58" x14ac:dyDescent="0.25">
      <c r="BE423" s="176">
        <v>426410</v>
      </c>
      <c r="BF423" t="s">
        <v>1381</v>
      </c>
    </row>
    <row r="424" spans="57:58" x14ac:dyDescent="0.25">
      <c r="BE424" s="176">
        <v>426411</v>
      </c>
      <c r="BF424" t="s">
        <v>1382</v>
      </c>
    </row>
    <row r="425" spans="57:58" x14ac:dyDescent="0.25">
      <c r="BE425" s="176">
        <v>426412</v>
      </c>
      <c r="BF425" t="s">
        <v>1383</v>
      </c>
    </row>
    <row r="426" spans="57:58" x14ac:dyDescent="0.25">
      <c r="BE426" s="176">
        <v>426413</v>
      </c>
      <c r="BF426" t="s">
        <v>1384</v>
      </c>
    </row>
    <row r="427" spans="57:58" x14ac:dyDescent="0.25">
      <c r="BE427" s="176">
        <v>426490</v>
      </c>
      <c r="BF427" t="s">
        <v>1385</v>
      </c>
    </row>
    <row r="428" spans="57:58" x14ac:dyDescent="0.25">
      <c r="BE428" s="176">
        <v>426491</v>
      </c>
      <c r="BF428" t="s">
        <v>1385</v>
      </c>
    </row>
    <row r="429" spans="57:58" x14ac:dyDescent="0.25">
      <c r="BE429" s="176">
        <v>426500</v>
      </c>
      <c r="BF429" t="s">
        <v>1386</v>
      </c>
    </row>
    <row r="430" spans="57:58" x14ac:dyDescent="0.25">
      <c r="BE430" s="176">
        <v>426510</v>
      </c>
      <c r="BF430" t="s">
        <v>1387</v>
      </c>
    </row>
    <row r="431" spans="57:58" x14ac:dyDescent="0.25">
      <c r="BE431" s="176">
        <v>426511</v>
      </c>
      <c r="BF431" t="s">
        <v>1387</v>
      </c>
    </row>
    <row r="432" spans="57:58" x14ac:dyDescent="0.25">
      <c r="BE432" s="176">
        <v>426520</v>
      </c>
      <c r="BF432" t="s">
        <v>1388</v>
      </c>
    </row>
    <row r="433" spans="57:58" x14ac:dyDescent="0.25">
      <c r="BE433" s="176">
        <v>426521</v>
      </c>
      <c r="BF433" t="s">
        <v>1388</v>
      </c>
    </row>
    <row r="434" spans="57:58" x14ac:dyDescent="0.25">
      <c r="BE434" s="176">
        <v>426530</v>
      </c>
      <c r="BF434" t="s">
        <v>1389</v>
      </c>
    </row>
    <row r="435" spans="57:58" x14ac:dyDescent="0.25">
      <c r="BE435" s="176">
        <v>426531</v>
      </c>
      <c r="BF435" t="s">
        <v>1389</v>
      </c>
    </row>
    <row r="436" spans="57:58" x14ac:dyDescent="0.25">
      <c r="BE436" s="176">
        <v>426540</v>
      </c>
      <c r="BF436" t="s">
        <v>1390</v>
      </c>
    </row>
    <row r="437" spans="57:58" x14ac:dyDescent="0.25">
      <c r="BE437" s="176">
        <v>426541</v>
      </c>
      <c r="BF437" t="s">
        <v>1390</v>
      </c>
    </row>
    <row r="438" spans="57:58" x14ac:dyDescent="0.25">
      <c r="BE438" s="176">
        <v>426550</v>
      </c>
      <c r="BF438" t="s">
        <v>1391</v>
      </c>
    </row>
    <row r="439" spans="57:58" x14ac:dyDescent="0.25">
      <c r="BE439" s="176">
        <v>426551</v>
      </c>
      <c r="BF439" t="s">
        <v>1391</v>
      </c>
    </row>
    <row r="440" spans="57:58" x14ac:dyDescent="0.25">
      <c r="BE440" s="176">
        <v>426590</v>
      </c>
      <c r="BF440" t="s">
        <v>1392</v>
      </c>
    </row>
    <row r="441" spans="57:58" x14ac:dyDescent="0.25">
      <c r="BE441" s="176">
        <v>426591</v>
      </c>
      <c r="BF441" t="s">
        <v>1392</v>
      </c>
    </row>
    <row r="442" spans="57:58" x14ac:dyDescent="0.25">
      <c r="BE442" s="176">
        <v>426600</v>
      </c>
      <c r="BF442" t="s">
        <v>1393</v>
      </c>
    </row>
    <row r="443" spans="57:58" x14ac:dyDescent="0.25">
      <c r="BE443" s="176">
        <v>426610</v>
      </c>
      <c r="BF443" t="s">
        <v>1379</v>
      </c>
    </row>
    <row r="444" spans="57:58" x14ac:dyDescent="0.25">
      <c r="BE444" s="176">
        <v>426611</v>
      </c>
      <c r="BF444" t="s">
        <v>1379</v>
      </c>
    </row>
    <row r="445" spans="57:58" x14ac:dyDescent="0.25">
      <c r="BE445" s="176">
        <v>426620</v>
      </c>
      <c r="BF445" t="s">
        <v>1394</v>
      </c>
    </row>
    <row r="446" spans="57:58" x14ac:dyDescent="0.25">
      <c r="BE446" s="176">
        <v>426621</v>
      </c>
      <c r="BF446" t="s">
        <v>1394</v>
      </c>
    </row>
    <row r="447" spans="57:58" x14ac:dyDescent="0.25">
      <c r="BE447" s="176">
        <v>426630</v>
      </c>
      <c r="BF447" t="s">
        <v>1395</v>
      </c>
    </row>
    <row r="448" spans="57:58" x14ac:dyDescent="0.25">
      <c r="BE448" s="176">
        <v>426631</v>
      </c>
      <c r="BF448" t="s">
        <v>1395</v>
      </c>
    </row>
    <row r="449" spans="57:58" x14ac:dyDescent="0.25">
      <c r="BE449" s="176">
        <v>426700</v>
      </c>
      <c r="BF449" t="s">
        <v>1396</v>
      </c>
    </row>
    <row r="450" spans="57:58" x14ac:dyDescent="0.25">
      <c r="BE450" s="176">
        <v>426710</v>
      </c>
      <c r="BF450" t="s">
        <v>1397</v>
      </c>
    </row>
    <row r="451" spans="57:58" x14ac:dyDescent="0.25">
      <c r="BE451" s="176">
        <v>426711</v>
      </c>
      <c r="BF451" t="s">
        <v>1397</v>
      </c>
    </row>
    <row r="452" spans="57:58" x14ac:dyDescent="0.25">
      <c r="BE452" s="176">
        <v>426720</v>
      </c>
      <c r="BF452" t="s">
        <v>1398</v>
      </c>
    </row>
    <row r="453" spans="57:58" x14ac:dyDescent="0.25">
      <c r="BE453" s="176">
        <v>426721</v>
      </c>
      <c r="BF453" t="s">
        <v>1398</v>
      </c>
    </row>
    <row r="454" spans="57:58" x14ac:dyDescent="0.25">
      <c r="BE454" s="176">
        <v>426730</v>
      </c>
      <c r="BF454" t="s">
        <v>1399</v>
      </c>
    </row>
    <row r="455" spans="57:58" x14ac:dyDescent="0.25">
      <c r="BE455" s="176">
        <v>426731</v>
      </c>
      <c r="BF455" t="s">
        <v>1399</v>
      </c>
    </row>
    <row r="456" spans="57:58" x14ac:dyDescent="0.25">
      <c r="BE456" s="176">
        <v>426740</v>
      </c>
      <c r="BF456" t="s">
        <v>1400</v>
      </c>
    </row>
    <row r="457" spans="57:58" x14ac:dyDescent="0.25">
      <c r="BE457" s="176">
        <v>426741</v>
      </c>
      <c r="BF457" t="s">
        <v>1400</v>
      </c>
    </row>
    <row r="458" spans="57:58" x14ac:dyDescent="0.25">
      <c r="BE458" s="176">
        <v>426750</v>
      </c>
      <c r="BF458" t="s">
        <v>1401</v>
      </c>
    </row>
    <row r="459" spans="57:58" x14ac:dyDescent="0.25">
      <c r="BE459" s="176">
        <v>426751</v>
      </c>
      <c r="BF459" t="s">
        <v>1401</v>
      </c>
    </row>
    <row r="460" spans="57:58" x14ac:dyDescent="0.25">
      <c r="BE460" s="176">
        <v>426760</v>
      </c>
      <c r="BF460" t="s">
        <v>1402</v>
      </c>
    </row>
    <row r="461" spans="57:58" x14ac:dyDescent="0.25">
      <c r="BE461" s="176">
        <v>426761</v>
      </c>
      <c r="BF461" t="s">
        <v>1402</v>
      </c>
    </row>
    <row r="462" spans="57:58" x14ac:dyDescent="0.25">
      <c r="BE462" s="176">
        <v>426790</v>
      </c>
      <c r="BF462" t="s">
        <v>1403</v>
      </c>
    </row>
    <row r="463" spans="57:58" x14ac:dyDescent="0.25">
      <c r="BE463" s="176">
        <v>426791</v>
      </c>
      <c r="BF463" t="s">
        <v>1403</v>
      </c>
    </row>
    <row r="464" spans="57:58" x14ac:dyDescent="0.25">
      <c r="BE464" s="176">
        <v>426800</v>
      </c>
      <c r="BF464" t="s">
        <v>1404</v>
      </c>
    </row>
    <row r="465" spans="57:58" x14ac:dyDescent="0.25">
      <c r="BE465" s="176">
        <v>426810</v>
      </c>
      <c r="BF465" t="s">
        <v>1405</v>
      </c>
    </row>
    <row r="466" spans="57:58" x14ac:dyDescent="0.25">
      <c r="BE466" s="176">
        <v>426811</v>
      </c>
      <c r="BF466" t="s">
        <v>1406</v>
      </c>
    </row>
    <row r="467" spans="57:58" x14ac:dyDescent="0.25">
      <c r="BE467" s="176">
        <v>426812</v>
      </c>
      <c r="BF467" t="s">
        <v>1407</v>
      </c>
    </row>
    <row r="468" spans="57:58" x14ac:dyDescent="0.25">
      <c r="BE468" s="176">
        <v>426819</v>
      </c>
      <c r="BF468" t="s">
        <v>1408</v>
      </c>
    </row>
    <row r="469" spans="57:58" x14ac:dyDescent="0.25">
      <c r="BE469" s="176">
        <v>426820</v>
      </c>
      <c r="BF469" t="s">
        <v>1409</v>
      </c>
    </row>
    <row r="470" spans="57:58" x14ac:dyDescent="0.25">
      <c r="BE470" s="176">
        <v>426821</v>
      </c>
      <c r="BF470" t="s">
        <v>1410</v>
      </c>
    </row>
    <row r="471" spans="57:58" x14ac:dyDescent="0.25">
      <c r="BE471" s="176">
        <v>426822</v>
      </c>
      <c r="BF471" t="s">
        <v>1411</v>
      </c>
    </row>
    <row r="472" spans="57:58" x14ac:dyDescent="0.25">
      <c r="BE472" s="176">
        <v>426823</v>
      </c>
      <c r="BF472" t="s">
        <v>1412</v>
      </c>
    </row>
    <row r="473" spans="57:58" x14ac:dyDescent="0.25">
      <c r="BE473" s="176">
        <v>426829</v>
      </c>
      <c r="BF473" t="s">
        <v>1413</v>
      </c>
    </row>
    <row r="474" spans="57:58" x14ac:dyDescent="0.25">
      <c r="BE474" s="176">
        <v>426900</v>
      </c>
      <c r="BF474" t="s">
        <v>1414</v>
      </c>
    </row>
    <row r="475" spans="57:58" x14ac:dyDescent="0.25">
      <c r="BE475" s="176">
        <v>426910</v>
      </c>
      <c r="BF475" t="s">
        <v>1414</v>
      </c>
    </row>
    <row r="476" spans="57:58" x14ac:dyDescent="0.25">
      <c r="BE476" s="176">
        <v>426911</v>
      </c>
      <c r="BF476" t="s">
        <v>1415</v>
      </c>
    </row>
    <row r="477" spans="57:58" x14ac:dyDescent="0.25">
      <c r="BE477" s="176">
        <v>426912</v>
      </c>
      <c r="BF477" t="s">
        <v>1416</v>
      </c>
    </row>
    <row r="478" spans="57:58" x14ac:dyDescent="0.25">
      <c r="BE478" s="176">
        <v>426913</v>
      </c>
      <c r="BF478" t="s">
        <v>1417</v>
      </c>
    </row>
    <row r="479" spans="57:58" x14ac:dyDescent="0.25">
      <c r="BE479" s="176">
        <v>426914</v>
      </c>
      <c r="BF479" t="s">
        <v>1418</v>
      </c>
    </row>
    <row r="480" spans="57:58" x14ac:dyDescent="0.25">
      <c r="BE480" s="176">
        <v>426919</v>
      </c>
      <c r="BF480" t="s">
        <v>1419</v>
      </c>
    </row>
    <row r="481" spans="57:58" x14ac:dyDescent="0.25">
      <c r="BE481" s="176">
        <v>430000</v>
      </c>
      <c r="BF481" t="s">
        <v>1420</v>
      </c>
    </row>
    <row r="482" spans="57:58" x14ac:dyDescent="0.25">
      <c r="BE482" s="176">
        <v>431000</v>
      </c>
      <c r="BF482" t="s">
        <v>1421</v>
      </c>
    </row>
    <row r="483" spans="57:58" x14ac:dyDescent="0.25">
      <c r="BE483" s="176">
        <v>431100</v>
      </c>
      <c r="BF483" t="s">
        <v>1422</v>
      </c>
    </row>
    <row r="484" spans="57:58" x14ac:dyDescent="0.25">
      <c r="BE484" s="176">
        <v>431110</v>
      </c>
      <c r="BF484" t="s">
        <v>1422</v>
      </c>
    </row>
    <row r="485" spans="57:58" x14ac:dyDescent="0.25">
      <c r="BE485" s="176">
        <v>431111</v>
      </c>
      <c r="BF485" t="s">
        <v>1422</v>
      </c>
    </row>
    <row r="486" spans="57:58" x14ac:dyDescent="0.25">
      <c r="BE486" s="176">
        <v>431200</v>
      </c>
      <c r="BF486" t="s">
        <v>1423</v>
      </c>
    </row>
    <row r="487" spans="57:58" x14ac:dyDescent="0.25">
      <c r="BE487" s="176">
        <v>431210</v>
      </c>
      <c r="BF487" t="s">
        <v>1423</v>
      </c>
    </row>
    <row r="488" spans="57:58" x14ac:dyDescent="0.25">
      <c r="BE488" s="176">
        <v>431211</v>
      </c>
      <c r="BF488" t="s">
        <v>1423</v>
      </c>
    </row>
    <row r="489" spans="57:58" x14ac:dyDescent="0.25">
      <c r="BE489" s="176">
        <v>431300</v>
      </c>
      <c r="BF489" t="s">
        <v>1424</v>
      </c>
    </row>
    <row r="490" spans="57:58" x14ac:dyDescent="0.25">
      <c r="BE490" s="176">
        <v>431310</v>
      </c>
      <c r="BF490" t="s">
        <v>1424</v>
      </c>
    </row>
    <row r="491" spans="57:58" x14ac:dyDescent="0.25">
      <c r="BE491" s="176">
        <v>431311</v>
      </c>
      <c r="BF491" t="s">
        <v>1424</v>
      </c>
    </row>
    <row r="492" spans="57:58" x14ac:dyDescent="0.25">
      <c r="BE492" s="176">
        <v>432000</v>
      </c>
      <c r="BF492" t="s">
        <v>1425</v>
      </c>
    </row>
    <row r="493" spans="57:58" x14ac:dyDescent="0.25">
      <c r="BE493" s="176">
        <v>432100</v>
      </c>
      <c r="BF493" t="s">
        <v>1425</v>
      </c>
    </row>
    <row r="494" spans="57:58" x14ac:dyDescent="0.25">
      <c r="BE494" s="176">
        <v>432110</v>
      </c>
      <c r="BF494" t="s">
        <v>1425</v>
      </c>
    </row>
    <row r="495" spans="57:58" x14ac:dyDescent="0.25">
      <c r="BE495" s="176">
        <v>432111</v>
      </c>
      <c r="BF495" t="s">
        <v>1425</v>
      </c>
    </row>
    <row r="496" spans="57:58" x14ac:dyDescent="0.25">
      <c r="BE496" s="176">
        <v>433000</v>
      </c>
      <c r="BF496" t="s">
        <v>1426</v>
      </c>
    </row>
    <row r="497" spans="57:58" x14ac:dyDescent="0.25">
      <c r="BE497" s="176">
        <v>433100</v>
      </c>
      <c r="BF497" t="s">
        <v>1427</v>
      </c>
    </row>
    <row r="498" spans="57:58" x14ac:dyDescent="0.25">
      <c r="BE498" s="176">
        <v>433110</v>
      </c>
      <c r="BF498" t="s">
        <v>1427</v>
      </c>
    </row>
    <row r="499" spans="57:58" x14ac:dyDescent="0.25">
      <c r="BE499" s="176">
        <v>433111</v>
      </c>
      <c r="BF499" t="s">
        <v>1427</v>
      </c>
    </row>
    <row r="500" spans="57:58" x14ac:dyDescent="0.25">
      <c r="BE500" s="176">
        <v>434000</v>
      </c>
      <c r="BF500" t="s">
        <v>1428</v>
      </c>
    </row>
    <row r="501" spans="57:58" x14ac:dyDescent="0.25">
      <c r="BE501" s="176">
        <v>434100</v>
      </c>
      <c r="BF501" t="s">
        <v>1429</v>
      </c>
    </row>
    <row r="502" spans="57:58" x14ac:dyDescent="0.25">
      <c r="BE502" s="176">
        <v>434110</v>
      </c>
      <c r="BF502" t="s">
        <v>1429</v>
      </c>
    </row>
    <row r="503" spans="57:58" x14ac:dyDescent="0.25">
      <c r="BE503" s="176">
        <v>434111</v>
      </c>
      <c r="BF503" t="s">
        <v>1429</v>
      </c>
    </row>
    <row r="504" spans="57:58" x14ac:dyDescent="0.25">
      <c r="BE504" s="176">
        <v>434200</v>
      </c>
      <c r="BF504" t="s">
        <v>1430</v>
      </c>
    </row>
    <row r="505" spans="57:58" x14ac:dyDescent="0.25">
      <c r="BE505" s="176">
        <v>434210</v>
      </c>
      <c r="BF505" t="s">
        <v>1430</v>
      </c>
    </row>
    <row r="506" spans="57:58" x14ac:dyDescent="0.25">
      <c r="BE506" s="176">
        <v>434211</v>
      </c>
      <c r="BF506" t="s">
        <v>1430</v>
      </c>
    </row>
    <row r="507" spans="57:58" x14ac:dyDescent="0.25">
      <c r="BE507" s="176">
        <v>434300</v>
      </c>
      <c r="BF507" t="s">
        <v>1431</v>
      </c>
    </row>
    <row r="508" spans="57:58" x14ac:dyDescent="0.25">
      <c r="BE508" s="176">
        <v>434310</v>
      </c>
      <c r="BF508" t="s">
        <v>1432</v>
      </c>
    </row>
    <row r="509" spans="57:58" x14ac:dyDescent="0.25">
      <c r="BE509" s="176">
        <v>434311</v>
      </c>
      <c r="BF509" t="s">
        <v>1432</v>
      </c>
    </row>
    <row r="510" spans="57:58" x14ac:dyDescent="0.25">
      <c r="BE510" s="176">
        <v>434320</v>
      </c>
      <c r="BF510" t="s">
        <v>1433</v>
      </c>
    </row>
    <row r="511" spans="57:58" x14ac:dyDescent="0.25">
      <c r="BE511" s="176">
        <v>434321</v>
      </c>
      <c r="BF511" t="s">
        <v>1433</v>
      </c>
    </row>
    <row r="512" spans="57:58" x14ac:dyDescent="0.25">
      <c r="BE512" s="176">
        <v>435000</v>
      </c>
      <c r="BF512" t="s">
        <v>1434</v>
      </c>
    </row>
    <row r="513" spans="57:58" x14ac:dyDescent="0.25">
      <c r="BE513" s="176">
        <v>435100</v>
      </c>
      <c r="BF513" t="s">
        <v>1434</v>
      </c>
    </row>
    <row r="514" spans="57:58" x14ac:dyDescent="0.25">
      <c r="BE514" s="176">
        <v>435110</v>
      </c>
      <c r="BF514" t="s">
        <v>1434</v>
      </c>
    </row>
    <row r="515" spans="57:58" x14ac:dyDescent="0.25">
      <c r="BE515" s="176">
        <v>435111</v>
      </c>
      <c r="BF515" t="s">
        <v>1434</v>
      </c>
    </row>
    <row r="516" spans="57:58" x14ac:dyDescent="0.25">
      <c r="BE516" s="176">
        <v>440000</v>
      </c>
      <c r="BF516" t="s">
        <v>1435</v>
      </c>
    </row>
    <row r="517" spans="57:58" x14ac:dyDescent="0.25">
      <c r="BE517" s="176">
        <v>441000</v>
      </c>
      <c r="BF517" t="s">
        <v>1436</v>
      </c>
    </row>
    <row r="518" spans="57:58" x14ac:dyDescent="0.25">
      <c r="BE518" s="176">
        <v>441100</v>
      </c>
      <c r="BF518" t="s">
        <v>1437</v>
      </c>
    </row>
    <row r="519" spans="57:58" x14ac:dyDescent="0.25">
      <c r="BE519" s="176">
        <v>441110</v>
      </c>
      <c r="BF519" t="s">
        <v>1438</v>
      </c>
    </row>
    <row r="520" spans="57:58" x14ac:dyDescent="0.25">
      <c r="BE520" s="176">
        <v>441111</v>
      </c>
      <c r="BF520" t="s">
        <v>1438</v>
      </c>
    </row>
    <row r="521" spans="57:58" x14ac:dyDescent="0.25">
      <c r="BE521" s="176">
        <v>441120</v>
      </c>
      <c r="BF521" t="s">
        <v>1439</v>
      </c>
    </row>
    <row r="522" spans="57:58" x14ac:dyDescent="0.25">
      <c r="BE522" s="176">
        <v>441121</v>
      </c>
      <c r="BF522" t="s">
        <v>1439</v>
      </c>
    </row>
    <row r="523" spans="57:58" x14ac:dyDescent="0.25">
      <c r="BE523" s="176">
        <v>441200</v>
      </c>
      <c r="BF523" t="s">
        <v>1440</v>
      </c>
    </row>
    <row r="524" spans="57:58" x14ac:dyDescent="0.25">
      <c r="BE524" s="176">
        <v>441210</v>
      </c>
      <c r="BF524" t="s">
        <v>1441</v>
      </c>
    </row>
    <row r="525" spans="57:58" x14ac:dyDescent="0.25">
      <c r="BE525" s="176">
        <v>441211</v>
      </c>
      <c r="BF525" t="s">
        <v>1441</v>
      </c>
    </row>
    <row r="526" spans="57:58" x14ac:dyDescent="0.25">
      <c r="BE526" s="176">
        <v>441220</v>
      </c>
      <c r="BF526" t="s">
        <v>1442</v>
      </c>
    </row>
    <row r="527" spans="57:58" x14ac:dyDescent="0.25">
      <c r="BE527" s="176">
        <v>441221</v>
      </c>
      <c r="BF527" t="s">
        <v>1442</v>
      </c>
    </row>
    <row r="528" spans="57:58" x14ac:dyDescent="0.25">
      <c r="BE528" s="176">
        <v>441230</v>
      </c>
      <c r="BF528" t="s">
        <v>1443</v>
      </c>
    </row>
    <row r="529" spans="57:58" x14ac:dyDescent="0.25">
      <c r="BE529" s="176">
        <v>441231</v>
      </c>
      <c r="BF529" t="s">
        <v>1443</v>
      </c>
    </row>
    <row r="530" spans="57:58" x14ac:dyDescent="0.25">
      <c r="BE530" s="176">
        <v>441240</v>
      </c>
      <c r="BF530" t="s">
        <v>1444</v>
      </c>
    </row>
    <row r="531" spans="57:58" x14ac:dyDescent="0.25">
      <c r="BE531" s="176">
        <v>441241</v>
      </c>
      <c r="BF531" t="s">
        <v>1444</v>
      </c>
    </row>
    <row r="532" spans="57:58" x14ac:dyDescent="0.25">
      <c r="BE532" s="176">
        <v>441250</v>
      </c>
      <c r="BF532" t="s">
        <v>1445</v>
      </c>
    </row>
    <row r="533" spans="57:58" x14ac:dyDescent="0.25">
      <c r="BE533" s="176">
        <v>441251</v>
      </c>
      <c r="BF533" t="s">
        <v>1446</v>
      </c>
    </row>
    <row r="534" spans="57:58" x14ac:dyDescent="0.25">
      <c r="BE534" s="176">
        <v>441252</v>
      </c>
      <c r="BF534" t="s">
        <v>1447</v>
      </c>
    </row>
    <row r="535" spans="57:58" x14ac:dyDescent="0.25">
      <c r="BE535" s="176">
        <v>441255</v>
      </c>
      <c r="BF535" t="s">
        <v>1448</v>
      </c>
    </row>
    <row r="536" spans="57:58" x14ac:dyDescent="0.25">
      <c r="BE536" s="176">
        <v>441300</v>
      </c>
      <c r="BF536" t="s">
        <v>1449</v>
      </c>
    </row>
    <row r="537" spans="57:58" x14ac:dyDescent="0.25">
      <c r="BE537" s="176">
        <v>441310</v>
      </c>
      <c r="BF537" t="s">
        <v>1450</v>
      </c>
    </row>
    <row r="538" spans="57:58" x14ac:dyDescent="0.25">
      <c r="BE538" s="176">
        <v>441311</v>
      </c>
      <c r="BF538" t="s">
        <v>1450</v>
      </c>
    </row>
    <row r="539" spans="57:58" x14ac:dyDescent="0.25">
      <c r="BE539" s="176">
        <v>441390</v>
      </c>
      <c r="BF539" t="s">
        <v>1451</v>
      </c>
    </row>
    <row r="540" spans="57:58" x14ac:dyDescent="0.25">
      <c r="BE540" s="176">
        <v>441391</v>
      </c>
      <c r="BF540" t="s">
        <v>1451</v>
      </c>
    </row>
    <row r="541" spans="57:58" x14ac:dyDescent="0.25">
      <c r="BE541" s="176">
        <v>441400</v>
      </c>
      <c r="BF541" t="s">
        <v>1452</v>
      </c>
    </row>
    <row r="542" spans="57:58" x14ac:dyDescent="0.25">
      <c r="BE542" s="176">
        <v>441410</v>
      </c>
      <c r="BF542" t="s">
        <v>1452</v>
      </c>
    </row>
    <row r="543" spans="57:58" x14ac:dyDescent="0.25">
      <c r="BE543" s="176">
        <v>441411</v>
      </c>
      <c r="BF543" t="s">
        <v>1452</v>
      </c>
    </row>
    <row r="544" spans="57:58" x14ac:dyDescent="0.25">
      <c r="BE544" s="176">
        <v>441500</v>
      </c>
      <c r="BF544" t="s">
        <v>1453</v>
      </c>
    </row>
    <row r="545" spans="57:58" x14ac:dyDescent="0.25">
      <c r="BE545" s="176">
        <v>441510</v>
      </c>
      <c r="BF545" t="s">
        <v>1453</v>
      </c>
    </row>
    <row r="546" spans="57:58" x14ac:dyDescent="0.25">
      <c r="BE546" s="176">
        <v>441511</v>
      </c>
      <c r="BF546" t="s">
        <v>1453</v>
      </c>
    </row>
    <row r="547" spans="57:58" x14ac:dyDescent="0.25">
      <c r="BE547" s="176">
        <v>441600</v>
      </c>
      <c r="BF547" t="s">
        <v>1454</v>
      </c>
    </row>
    <row r="548" spans="57:58" x14ac:dyDescent="0.25">
      <c r="BE548" s="176">
        <v>441610</v>
      </c>
      <c r="BF548" t="s">
        <v>1454</v>
      </c>
    </row>
    <row r="549" spans="57:58" x14ac:dyDescent="0.25">
      <c r="BE549" s="176">
        <v>441611</v>
      </c>
      <c r="BF549" t="s">
        <v>1454</v>
      </c>
    </row>
    <row r="550" spans="57:58" x14ac:dyDescent="0.25">
      <c r="BE550" s="176">
        <v>441700</v>
      </c>
      <c r="BF550" t="s">
        <v>1455</v>
      </c>
    </row>
    <row r="551" spans="57:58" x14ac:dyDescent="0.25">
      <c r="BE551" s="176">
        <v>441710</v>
      </c>
      <c r="BF551" t="s">
        <v>1455</v>
      </c>
    </row>
    <row r="552" spans="57:58" x14ac:dyDescent="0.25">
      <c r="BE552" s="176">
        <v>441711</v>
      </c>
      <c r="BF552" t="s">
        <v>1455</v>
      </c>
    </row>
    <row r="553" spans="57:58" x14ac:dyDescent="0.25">
      <c r="BE553" s="176">
        <v>441800</v>
      </c>
      <c r="BF553" t="s">
        <v>1456</v>
      </c>
    </row>
    <row r="554" spans="57:58" x14ac:dyDescent="0.25">
      <c r="BE554" s="176">
        <v>441810</v>
      </c>
      <c r="BF554" t="s">
        <v>1456</v>
      </c>
    </row>
    <row r="555" spans="57:58" x14ac:dyDescent="0.25">
      <c r="BE555" s="176">
        <v>441811</v>
      </c>
      <c r="BF555" t="s">
        <v>1456</v>
      </c>
    </row>
    <row r="556" spans="57:58" x14ac:dyDescent="0.25">
      <c r="BE556" s="176">
        <v>441900</v>
      </c>
      <c r="BF556" t="s">
        <v>1457</v>
      </c>
    </row>
    <row r="557" spans="57:58" x14ac:dyDescent="0.25">
      <c r="BE557" s="176">
        <v>441910</v>
      </c>
      <c r="BF557" t="s">
        <v>1457</v>
      </c>
    </row>
    <row r="558" spans="57:58" x14ac:dyDescent="0.25">
      <c r="BE558" s="176">
        <v>441911</v>
      </c>
      <c r="BF558" t="s">
        <v>1458</v>
      </c>
    </row>
    <row r="559" spans="57:58" x14ac:dyDescent="0.25">
      <c r="BE559" s="176">
        <v>442000</v>
      </c>
      <c r="BF559" t="s">
        <v>1459</v>
      </c>
    </row>
    <row r="560" spans="57:58" x14ac:dyDescent="0.25">
      <c r="BE560" s="176">
        <v>442100</v>
      </c>
      <c r="BF560" t="s">
        <v>1460</v>
      </c>
    </row>
    <row r="561" spans="57:58" x14ac:dyDescent="0.25">
      <c r="BE561" s="176">
        <v>442110</v>
      </c>
      <c r="BF561" t="s">
        <v>1461</v>
      </c>
    </row>
    <row r="562" spans="57:58" x14ac:dyDescent="0.25">
      <c r="BE562" s="176">
        <v>442111</v>
      </c>
      <c r="BF562" t="s">
        <v>1461</v>
      </c>
    </row>
    <row r="563" spans="57:58" x14ac:dyDescent="0.25">
      <c r="BE563" s="176">
        <v>442120</v>
      </c>
      <c r="BF563" t="s">
        <v>1462</v>
      </c>
    </row>
    <row r="564" spans="57:58" x14ac:dyDescent="0.25">
      <c r="BE564" s="176">
        <v>442121</v>
      </c>
      <c r="BF564" t="s">
        <v>1463</v>
      </c>
    </row>
    <row r="565" spans="57:58" x14ac:dyDescent="0.25">
      <c r="BE565" s="176">
        <v>442200</v>
      </c>
      <c r="BF565" t="s">
        <v>1464</v>
      </c>
    </row>
    <row r="566" spans="57:58" x14ac:dyDescent="0.25">
      <c r="BE566" s="176">
        <v>442210</v>
      </c>
      <c r="BF566" t="s">
        <v>1465</v>
      </c>
    </row>
    <row r="567" spans="57:58" x14ac:dyDescent="0.25">
      <c r="BE567" s="176">
        <v>442211</v>
      </c>
      <c r="BF567" t="s">
        <v>1465</v>
      </c>
    </row>
    <row r="568" spans="57:58" x14ac:dyDescent="0.25">
      <c r="BE568" s="176">
        <v>442220</v>
      </c>
      <c r="BF568" t="s">
        <v>1466</v>
      </c>
    </row>
    <row r="569" spans="57:58" x14ac:dyDescent="0.25">
      <c r="BE569" s="176">
        <v>442221</v>
      </c>
      <c r="BF569" t="s">
        <v>1466</v>
      </c>
    </row>
    <row r="570" spans="57:58" x14ac:dyDescent="0.25">
      <c r="BE570" s="176">
        <v>442290</v>
      </c>
      <c r="BF570" t="s">
        <v>1467</v>
      </c>
    </row>
    <row r="571" spans="57:58" x14ac:dyDescent="0.25">
      <c r="BE571" s="176">
        <v>442291</v>
      </c>
      <c r="BF571" t="s">
        <v>1467</v>
      </c>
    </row>
    <row r="572" spans="57:58" x14ac:dyDescent="0.25">
      <c r="BE572" s="176">
        <v>442300</v>
      </c>
      <c r="BF572" t="s">
        <v>1468</v>
      </c>
    </row>
    <row r="573" spans="57:58" x14ac:dyDescent="0.25">
      <c r="BE573" s="176">
        <v>442310</v>
      </c>
      <c r="BF573" t="s">
        <v>1469</v>
      </c>
    </row>
    <row r="574" spans="57:58" x14ac:dyDescent="0.25">
      <c r="BE574" s="176">
        <v>442311</v>
      </c>
      <c r="BF574" t="s">
        <v>1469</v>
      </c>
    </row>
    <row r="575" spans="57:58" x14ac:dyDescent="0.25">
      <c r="BE575" s="176">
        <v>442320</v>
      </c>
      <c r="BF575" t="s">
        <v>1470</v>
      </c>
    </row>
    <row r="576" spans="57:58" x14ac:dyDescent="0.25">
      <c r="BE576" s="176">
        <v>442321</v>
      </c>
      <c r="BF576" t="s">
        <v>1470</v>
      </c>
    </row>
    <row r="577" spans="57:58" x14ac:dyDescent="0.25">
      <c r="BE577" s="176">
        <v>442330</v>
      </c>
      <c r="BF577" t="s">
        <v>887</v>
      </c>
    </row>
    <row r="578" spans="57:58" x14ac:dyDescent="0.25">
      <c r="BE578" s="176">
        <v>442331</v>
      </c>
      <c r="BF578" t="s">
        <v>887</v>
      </c>
    </row>
    <row r="579" spans="57:58" x14ac:dyDescent="0.25">
      <c r="BE579" s="176">
        <v>442340</v>
      </c>
      <c r="BF579" t="s">
        <v>888</v>
      </c>
    </row>
    <row r="580" spans="57:58" x14ac:dyDescent="0.25">
      <c r="BE580" s="176">
        <v>442341</v>
      </c>
      <c r="BF580" t="s">
        <v>888</v>
      </c>
    </row>
    <row r="581" spans="57:58" x14ac:dyDescent="0.25">
      <c r="BE581" s="176">
        <v>442350</v>
      </c>
      <c r="BF581" t="s">
        <v>889</v>
      </c>
    </row>
    <row r="582" spans="57:58" x14ac:dyDescent="0.25">
      <c r="BE582" s="176">
        <v>442351</v>
      </c>
      <c r="BF582" t="s">
        <v>889</v>
      </c>
    </row>
    <row r="583" spans="57:58" x14ac:dyDescent="0.25">
      <c r="BE583" s="176">
        <v>442390</v>
      </c>
      <c r="BF583" t="s">
        <v>890</v>
      </c>
    </row>
    <row r="584" spans="57:58" x14ac:dyDescent="0.25">
      <c r="BE584" s="176">
        <v>442391</v>
      </c>
      <c r="BF584" t="s">
        <v>890</v>
      </c>
    </row>
    <row r="585" spans="57:58" x14ac:dyDescent="0.25">
      <c r="BE585" s="176">
        <v>442400</v>
      </c>
      <c r="BF585" t="s">
        <v>891</v>
      </c>
    </row>
    <row r="586" spans="57:58" x14ac:dyDescent="0.25">
      <c r="BE586" s="176">
        <v>442410</v>
      </c>
      <c r="BF586" t="s">
        <v>892</v>
      </c>
    </row>
    <row r="587" spans="57:58" x14ac:dyDescent="0.25">
      <c r="BE587" s="176">
        <v>442411</v>
      </c>
      <c r="BF587" t="s">
        <v>892</v>
      </c>
    </row>
    <row r="588" spans="57:58" x14ac:dyDescent="0.25">
      <c r="BE588" s="176">
        <v>442490</v>
      </c>
      <c r="BF588" t="s">
        <v>893</v>
      </c>
    </row>
    <row r="589" spans="57:58" x14ac:dyDescent="0.25">
      <c r="BE589" s="176">
        <v>442491</v>
      </c>
      <c r="BF589" t="s">
        <v>893</v>
      </c>
    </row>
    <row r="590" spans="57:58" x14ac:dyDescent="0.25">
      <c r="BE590" s="176">
        <v>442500</v>
      </c>
      <c r="BF590" t="s">
        <v>894</v>
      </c>
    </row>
    <row r="591" spans="57:58" x14ac:dyDescent="0.25">
      <c r="BE591" s="176">
        <v>442510</v>
      </c>
      <c r="BF591" t="s">
        <v>894</v>
      </c>
    </row>
    <row r="592" spans="57:58" x14ac:dyDescent="0.25">
      <c r="BE592" s="176">
        <v>442511</v>
      </c>
      <c r="BF592" t="s">
        <v>894</v>
      </c>
    </row>
    <row r="593" spans="57:58" x14ac:dyDescent="0.25">
      <c r="BE593" s="176">
        <v>442600</v>
      </c>
      <c r="BF593" t="s">
        <v>895</v>
      </c>
    </row>
    <row r="594" spans="57:58" x14ac:dyDescent="0.25">
      <c r="BE594" s="176">
        <v>442610</v>
      </c>
      <c r="BF594" t="s">
        <v>895</v>
      </c>
    </row>
    <row r="595" spans="57:58" x14ac:dyDescent="0.25">
      <c r="BE595" s="176">
        <v>442611</v>
      </c>
      <c r="BF595" t="s">
        <v>895</v>
      </c>
    </row>
    <row r="596" spans="57:58" x14ac:dyDescent="0.25">
      <c r="BE596" s="176">
        <v>443000</v>
      </c>
      <c r="BF596" t="s">
        <v>896</v>
      </c>
    </row>
    <row r="597" spans="57:58" x14ac:dyDescent="0.25">
      <c r="BE597" s="176">
        <v>443100</v>
      </c>
      <c r="BF597" t="s">
        <v>896</v>
      </c>
    </row>
    <row r="598" spans="57:58" x14ac:dyDescent="0.25">
      <c r="BE598" s="176">
        <v>443110</v>
      </c>
      <c r="BF598" t="s">
        <v>896</v>
      </c>
    </row>
    <row r="599" spans="57:58" x14ac:dyDescent="0.25">
      <c r="BE599" s="176">
        <v>443111</v>
      </c>
      <c r="BF599" t="s">
        <v>896</v>
      </c>
    </row>
    <row r="600" spans="57:58" x14ac:dyDescent="0.25">
      <c r="BE600" s="176">
        <v>444000</v>
      </c>
      <c r="BF600" t="s">
        <v>897</v>
      </c>
    </row>
    <row r="601" spans="57:58" x14ac:dyDescent="0.25">
      <c r="BE601" s="176">
        <v>444100</v>
      </c>
      <c r="BF601" t="s">
        <v>898</v>
      </c>
    </row>
    <row r="602" spans="57:58" x14ac:dyDescent="0.25">
      <c r="BE602" s="176">
        <v>444110</v>
      </c>
      <c r="BF602" t="s">
        <v>898</v>
      </c>
    </row>
    <row r="603" spans="57:58" x14ac:dyDescent="0.25">
      <c r="BE603" s="176">
        <v>444111</v>
      </c>
      <c r="BF603" t="s">
        <v>898</v>
      </c>
    </row>
    <row r="604" spans="57:58" x14ac:dyDescent="0.25">
      <c r="BE604" s="176">
        <v>444200</v>
      </c>
      <c r="BF604" t="s">
        <v>899</v>
      </c>
    </row>
    <row r="605" spans="57:58" x14ac:dyDescent="0.25">
      <c r="BE605" s="176">
        <v>444210</v>
      </c>
      <c r="BF605" t="s">
        <v>899</v>
      </c>
    </row>
    <row r="606" spans="57:58" x14ac:dyDescent="0.25">
      <c r="BE606" s="176">
        <v>444211</v>
      </c>
      <c r="BF606" t="s">
        <v>899</v>
      </c>
    </row>
    <row r="607" spans="57:58" x14ac:dyDescent="0.25">
      <c r="BE607" s="176">
        <v>444212</v>
      </c>
      <c r="BF607" t="s">
        <v>900</v>
      </c>
    </row>
    <row r="608" spans="57:58" x14ac:dyDescent="0.25">
      <c r="BE608" s="176">
        <v>444219</v>
      </c>
      <c r="BF608" t="s">
        <v>901</v>
      </c>
    </row>
    <row r="609" spans="57:58" x14ac:dyDescent="0.25">
      <c r="BE609" s="176">
        <v>444300</v>
      </c>
      <c r="BF609" t="s">
        <v>902</v>
      </c>
    </row>
    <row r="610" spans="57:58" x14ac:dyDescent="0.25">
      <c r="BE610" s="176">
        <v>444310</v>
      </c>
      <c r="BF610" t="s">
        <v>902</v>
      </c>
    </row>
    <row r="611" spans="57:58" x14ac:dyDescent="0.25">
      <c r="BE611" s="176">
        <v>444311</v>
      </c>
      <c r="BF611" t="s">
        <v>902</v>
      </c>
    </row>
    <row r="612" spans="57:58" x14ac:dyDescent="0.25">
      <c r="BE612" s="176">
        <v>450000</v>
      </c>
      <c r="BF612" t="s">
        <v>903</v>
      </c>
    </row>
    <row r="613" spans="57:58" x14ac:dyDescent="0.25">
      <c r="BE613" s="176">
        <v>451000</v>
      </c>
      <c r="BF613" t="s">
        <v>904</v>
      </c>
    </row>
    <row r="614" spans="57:58" x14ac:dyDescent="0.25">
      <c r="BE614" s="176">
        <v>451100</v>
      </c>
      <c r="BF614" t="s">
        <v>905</v>
      </c>
    </row>
    <row r="615" spans="57:58" x14ac:dyDescent="0.25">
      <c r="BE615" s="176">
        <v>451110</v>
      </c>
      <c r="BF615" t="s">
        <v>906</v>
      </c>
    </row>
    <row r="616" spans="57:58" x14ac:dyDescent="0.25">
      <c r="BE616" s="176">
        <v>451111</v>
      </c>
      <c r="BF616" t="s">
        <v>906</v>
      </c>
    </row>
    <row r="617" spans="57:58" x14ac:dyDescent="0.25">
      <c r="BE617" s="176">
        <v>451120</v>
      </c>
      <c r="BF617" t="s">
        <v>907</v>
      </c>
    </row>
    <row r="618" spans="57:58" x14ac:dyDescent="0.25">
      <c r="BE618" s="176">
        <v>451121</v>
      </c>
      <c r="BF618" t="s">
        <v>908</v>
      </c>
    </row>
    <row r="619" spans="57:58" x14ac:dyDescent="0.25">
      <c r="BE619" s="176">
        <v>451122</v>
      </c>
      <c r="BF619" t="s">
        <v>909</v>
      </c>
    </row>
    <row r="620" spans="57:58" x14ac:dyDescent="0.25">
      <c r="BE620" s="176">
        <v>451129</v>
      </c>
      <c r="BF620" t="s">
        <v>910</v>
      </c>
    </row>
    <row r="621" spans="57:58" x14ac:dyDescent="0.25">
      <c r="BE621" s="176">
        <v>451130</v>
      </c>
      <c r="BF621" t="s">
        <v>911</v>
      </c>
    </row>
    <row r="622" spans="57:58" x14ac:dyDescent="0.25">
      <c r="BE622" s="176">
        <v>451131</v>
      </c>
      <c r="BF622" t="s">
        <v>911</v>
      </c>
    </row>
    <row r="623" spans="57:58" x14ac:dyDescent="0.25">
      <c r="BE623" s="176">
        <v>451140</v>
      </c>
      <c r="BF623" t="s">
        <v>912</v>
      </c>
    </row>
    <row r="624" spans="57:58" x14ac:dyDescent="0.25">
      <c r="BE624" s="176">
        <v>451141</v>
      </c>
      <c r="BF624" t="s">
        <v>912</v>
      </c>
    </row>
    <row r="625" spans="57:58" x14ac:dyDescent="0.25">
      <c r="BE625" s="176">
        <v>451190</v>
      </c>
      <c r="BF625" t="s">
        <v>913</v>
      </c>
    </row>
    <row r="626" spans="57:58" x14ac:dyDescent="0.25">
      <c r="BE626" s="176">
        <v>451191</v>
      </c>
      <c r="BF626" t="s">
        <v>913</v>
      </c>
    </row>
    <row r="627" spans="57:58" x14ac:dyDescent="0.25">
      <c r="BE627" s="176">
        <v>451200</v>
      </c>
      <c r="BF627" t="s">
        <v>914</v>
      </c>
    </row>
    <row r="628" spans="57:58" x14ac:dyDescent="0.25">
      <c r="BE628" s="176">
        <v>451210</v>
      </c>
      <c r="BF628" t="s">
        <v>915</v>
      </c>
    </row>
    <row r="629" spans="57:58" x14ac:dyDescent="0.25">
      <c r="BE629" s="176">
        <v>451211</v>
      </c>
      <c r="BF629" t="s">
        <v>915</v>
      </c>
    </row>
    <row r="630" spans="57:58" x14ac:dyDescent="0.25">
      <c r="BE630" s="176">
        <v>451220</v>
      </c>
      <c r="BF630" t="s">
        <v>916</v>
      </c>
    </row>
    <row r="631" spans="57:58" x14ac:dyDescent="0.25">
      <c r="BE631" s="176">
        <v>451221</v>
      </c>
      <c r="BF631" t="s">
        <v>917</v>
      </c>
    </row>
    <row r="632" spans="57:58" x14ac:dyDescent="0.25">
      <c r="BE632" s="176">
        <v>451230</v>
      </c>
      <c r="BF632" t="s">
        <v>918</v>
      </c>
    </row>
    <row r="633" spans="57:58" x14ac:dyDescent="0.25">
      <c r="BE633" s="176">
        <v>451231</v>
      </c>
      <c r="BF633" t="s">
        <v>918</v>
      </c>
    </row>
    <row r="634" spans="57:58" x14ac:dyDescent="0.25">
      <c r="BE634" s="176">
        <v>451240</v>
      </c>
      <c r="BF634" t="s">
        <v>919</v>
      </c>
    </row>
    <row r="635" spans="57:58" x14ac:dyDescent="0.25">
      <c r="BE635" s="176">
        <v>451241</v>
      </c>
      <c r="BF635" t="s">
        <v>919</v>
      </c>
    </row>
    <row r="636" spans="57:58" x14ac:dyDescent="0.25">
      <c r="BE636" s="176">
        <v>451290</v>
      </c>
      <c r="BF636" t="s">
        <v>920</v>
      </c>
    </row>
    <row r="637" spans="57:58" x14ac:dyDescent="0.25">
      <c r="BE637" s="176">
        <v>451291</v>
      </c>
      <c r="BF637" t="s">
        <v>920</v>
      </c>
    </row>
    <row r="638" spans="57:58" x14ac:dyDescent="0.25">
      <c r="BE638" s="176">
        <v>452000</v>
      </c>
      <c r="BF638" t="s">
        <v>921</v>
      </c>
    </row>
    <row r="639" spans="57:58" x14ac:dyDescent="0.25">
      <c r="BE639" s="176">
        <v>452100</v>
      </c>
      <c r="BF639" t="s">
        <v>922</v>
      </c>
    </row>
    <row r="640" spans="57:58" x14ac:dyDescent="0.25">
      <c r="BE640" s="176">
        <v>452110</v>
      </c>
      <c r="BF640" t="s">
        <v>923</v>
      </c>
    </row>
    <row r="641" spans="57:58" x14ac:dyDescent="0.25">
      <c r="BE641" s="176">
        <v>452111</v>
      </c>
      <c r="BF641" t="s">
        <v>923</v>
      </c>
    </row>
    <row r="642" spans="57:58" x14ac:dyDescent="0.25">
      <c r="BE642" s="176">
        <v>452190</v>
      </c>
      <c r="BF642" t="s">
        <v>924</v>
      </c>
    </row>
    <row r="643" spans="57:58" x14ac:dyDescent="0.25">
      <c r="BE643" s="176">
        <v>452191</v>
      </c>
      <c r="BF643" t="s">
        <v>924</v>
      </c>
    </row>
    <row r="644" spans="57:58" x14ac:dyDescent="0.25">
      <c r="BE644" s="176">
        <v>452200</v>
      </c>
      <c r="BF644" t="s">
        <v>925</v>
      </c>
    </row>
    <row r="645" spans="57:58" x14ac:dyDescent="0.25">
      <c r="BE645" s="176">
        <v>452210</v>
      </c>
      <c r="BF645" t="s">
        <v>926</v>
      </c>
    </row>
    <row r="646" spans="57:58" x14ac:dyDescent="0.25">
      <c r="BE646" s="176">
        <v>452211</v>
      </c>
      <c r="BF646" t="s">
        <v>926</v>
      </c>
    </row>
    <row r="647" spans="57:58" x14ac:dyDescent="0.25">
      <c r="BE647" s="176">
        <v>452290</v>
      </c>
      <c r="BF647" t="s">
        <v>927</v>
      </c>
    </row>
    <row r="648" spans="57:58" x14ac:dyDescent="0.25">
      <c r="BE648" s="176">
        <v>452291</v>
      </c>
      <c r="BF648" t="s">
        <v>927</v>
      </c>
    </row>
    <row r="649" spans="57:58" x14ac:dyDescent="0.25">
      <c r="BE649" s="176">
        <v>453000</v>
      </c>
      <c r="BF649" t="s">
        <v>928</v>
      </c>
    </row>
    <row r="650" spans="57:58" x14ac:dyDescent="0.25">
      <c r="BE650" s="176">
        <v>453100</v>
      </c>
      <c r="BF650" t="s">
        <v>929</v>
      </c>
    </row>
    <row r="651" spans="57:58" x14ac:dyDescent="0.25">
      <c r="BE651" s="176">
        <v>453110</v>
      </c>
      <c r="BF651" t="s">
        <v>930</v>
      </c>
    </row>
    <row r="652" spans="57:58" x14ac:dyDescent="0.25">
      <c r="BE652" s="176">
        <v>453111</v>
      </c>
      <c r="BF652" t="s">
        <v>931</v>
      </c>
    </row>
    <row r="653" spans="57:58" x14ac:dyDescent="0.25">
      <c r="BE653" s="176">
        <v>453190</v>
      </c>
      <c r="BF653" t="s">
        <v>932</v>
      </c>
    </row>
    <row r="654" spans="57:58" x14ac:dyDescent="0.25">
      <c r="BE654" s="176">
        <v>453191</v>
      </c>
      <c r="BF654" t="s">
        <v>932</v>
      </c>
    </row>
    <row r="655" spans="57:58" x14ac:dyDescent="0.25">
      <c r="BE655" s="176">
        <v>453200</v>
      </c>
      <c r="BF655" t="s">
        <v>933</v>
      </c>
    </row>
    <row r="656" spans="57:58" x14ac:dyDescent="0.25">
      <c r="BE656" s="176">
        <v>453210</v>
      </c>
      <c r="BF656" t="s">
        <v>934</v>
      </c>
    </row>
    <row r="657" spans="57:58" x14ac:dyDescent="0.25">
      <c r="BE657" s="176">
        <v>453211</v>
      </c>
      <c r="BF657" t="s">
        <v>934</v>
      </c>
    </row>
    <row r="658" spans="57:58" x14ac:dyDescent="0.25">
      <c r="BE658" s="176">
        <v>453290</v>
      </c>
      <c r="BF658" t="s">
        <v>935</v>
      </c>
    </row>
    <row r="659" spans="57:58" x14ac:dyDescent="0.25">
      <c r="BE659" s="176">
        <v>453291</v>
      </c>
      <c r="BF659" t="s">
        <v>935</v>
      </c>
    </row>
    <row r="660" spans="57:58" x14ac:dyDescent="0.25">
      <c r="BE660" s="176">
        <v>454000</v>
      </c>
      <c r="BF660" t="s">
        <v>936</v>
      </c>
    </row>
    <row r="661" spans="57:58" x14ac:dyDescent="0.25">
      <c r="BE661" s="176">
        <v>454100</v>
      </c>
      <c r="BF661" t="s">
        <v>937</v>
      </c>
    </row>
    <row r="662" spans="57:58" x14ac:dyDescent="0.25">
      <c r="BE662" s="176">
        <v>454110</v>
      </c>
      <c r="BF662" t="s">
        <v>937</v>
      </c>
    </row>
    <row r="663" spans="57:58" x14ac:dyDescent="0.25">
      <c r="BE663" s="176">
        <v>454111</v>
      </c>
      <c r="BF663" t="s">
        <v>937</v>
      </c>
    </row>
    <row r="664" spans="57:58" x14ac:dyDescent="0.25">
      <c r="BE664" s="176">
        <v>454200</v>
      </c>
      <c r="BF664" t="s">
        <v>938</v>
      </c>
    </row>
    <row r="665" spans="57:58" x14ac:dyDescent="0.25">
      <c r="BE665" s="176">
        <v>454210</v>
      </c>
      <c r="BF665" t="s">
        <v>938</v>
      </c>
    </row>
    <row r="666" spans="57:58" x14ac:dyDescent="0.25">
      <c r="BE666" s="176">
        <v>454211</v>
      </c>
      <c r="BF666" t="s">
        <v>938</v>
      </c>
    </row>
    <row r="667" spans="57:58" x14ac:dyDescent="0.25">
      <c r="BE667" s="176">
        <v>460000</v>
      </c>
      <c r="BF667" t="s">
        <v>939</v>
      </c>
    </row>
    <row r="668" spans="57:58" x14ac:dyDescent="0.25">
      <c r="BE668" s="176">
        <v>461000</v>
      </c>
      <c r="BF668" t="s">
        <v>940</v>
      </c>
    </row>
    <row r="669" spans="57:58" x14ac:dyDescent="0.25">
      <c r="BE669" s="176">
        <v>461100</v>
      </c>
      <c r="BF669" t="s">
        <v>941</v>
      </c>
    </row>
    <row r="670" spans="57:58" x14ac:dyDescent="0.25">
      <c r="BE670" s="176">
        <v>461110</v>
      </c>
      <c r="BF670" t="s">
        <v>941</v>
      </c>
    </row>
    <row r="671" spans="57:58" x14ac:dyDescent="0.25">
      <c r="BE671" s="176">
        <v>461111</v>
      </c>
      <c r="BF671" t="s">
        <v>941</v>
      </c>
    </row>
    <row r="672" spans="57:58" x14ac:dyDescent="0.25">
      <c r="BE672" s="176">
        <v>461200</v>
      </c>
      <c r="BF672" t="s">
        <v>942</v>
      </c>
    </row>
    <row r="673" spans="57:58" x14ac:dyDescent="0.25">
      <c r="BE673" s="176">
        <v>461210</v>
      </c>
      <c r="BF673" t="s">
        <v>942</v>
      </c>
    </row>
    <row r="674" spans="57:58" x14ac:dyDescent="0.25">
      <c r="BE674" s="176">
        <v>461211</v>
      </c>
      <c r="BF674" t="s">
        <v>942</v>
      </c>
    </row>
    <row r="675" spans="57:58" x14ac:dyDescent="0.25">
      <c r="BE675" s="176">
        <v>462000</v>
      </c>
      <c r="BF675" t="s">
        <v>943</v>
      </c>
    </row>
    <row r="676" spans="57:58" x14ac:dyDescent="0.25">
      <c r="BE676" s="176">
        <v>462100</v>
      </c>
      <c r="BF676" t="s">
        <v>944</v>
      </c>
    </row>
    <row r="677" spans="57:58" x14ac:dyDescent="0.25">
      <c r="BE677" s="176">
        <v>462110</v>
      </c>
      <c r="BF677" t="s">
        <v>945</v>
      </c>
    </row>
    <row r="678" spans="57:58" x14ac:dyDescent="0.25">
      <c r="BE678" s="176">
        <v>462111</v>
      </c>
      <c r="BF678" t="s">
        <v>945</v>
      </c>
    </row>
    <row r="679" spans="57:58" x14ac:dyDescent="0.25">
      <c r="BE679" s="176">
        <v>462120</v>
      </c>
      <c r="BF679" t="s">
        <v>946</v>
      </c>
    </row>
    <row r="680" spans="57:58" x14ac:dyDescent="0.25">
      <c r="BE680" s="176">
        <v>462121</v>
      </c>
      <c r="BF680" t="s">
        <v>946</v>
      </c>
    </row>
    <row r="681" spans="57:58" x14ac:dyDescent="0.25">
      <c r="BE681" s="176">
        <v>462190</v>
      </c>
      <c r="BF681" t="s">
        <v>947</v>
      </c>
    </row>
    <row r="682" spans="57:58" x14ac:dyDescent="0.25">
      <c r="BE682" s="176">
        <v>462191</v>
      </c>
      <c r="BF682" t="s">
        <v>948</v>
      </c>
    </row>
    <row r="683" spans="57:58" x14ac:dyDescent="0.25">
      <c r="BE683" s="176">
        <v>462200</v>
      </c>
      <c r="BF683" t="s">
        <v>949</v>
      </c>
    </row>
    <row r="684" spans="57:58" x14ac:dyDescent="0.25">
      <c r="BE684" s="176">
        <v>462210</v>
      </c>
      <c r="BF684" t="s">
        <v>950</v>
      </c>
    </row>
    <row r="685" spans="57:58" x14ac:dyDescent="0.25">
      <c r="BE685" s="176">
        <v>462211</v>
      </c>
      <c r="BF685" t="s">
        <v>950</v>
      </c>
    </row>
    <row r="686" spans="57:58" x14ac:dyDescent="0.25">
      <c r="BE686" s="176">
        <v>462290</v>
      </c>
      <c r="BF686" t="s">
        <v>951</v>
      </c>
    </row>
    <row r="687" spans="57:58" x14ac:dyDescent="0.25">
      <c r="BE687" s="176">
        <v>462291</v>
      </c>
      <c r="BF687" t="s">
        <v>951</v>
      </c>
    </row>
    <row r="688" spans="57:58" x14ac:dyDescent="0.25">
      <c r="BE688" s="176">
        <v>463000</v>
      </c>
      <c r="BF688" t="s">
        <v>952</v>
      </c>
    </row>
    <row r="689" spans="57:58" x14ac:dyDescent="0.25">
      <c r="BE689" s="176">
        <v>463100</v>
      </c>
      <c r="BF689" t="s">
        <v>953</v>
      </c>
    </row>
    <row r="690" spans="57:58" x14ac:dyDescent="0.25">
      <c r="BE690" s="176">
        <v>463110</v>
      </c>
      <c r="BF690" t="s">
        <v>954</v>
      </c>
    </row>
    <row r="691" spans="57:58" x14ac:dyDescent="0.25">
      <c r="BE691" s="176">
        <v>463111</v>
      </c>
      <c r="BF691" t="s">
        <v>954</v>
      </c>
    </row>
    <row r="692" spans="57:58" x14ac:dyDescent="0.25">
      <c r="BE692" s="176">
        <v>463120</v>
      </c>
      <c r="BF692" t="s">
        <v>955</v>
      </c>
    </row>
    <row r="693" spans="57:58" x14ac:dyDescent="0.25">
      <c r="BE693" s="176">
        <v>463121</v>
      </c>
      <c r="BF693" t="s">
        <v>956</v>
      </c>
    </row>
    <row r="694" spans="57:58" x14ac:dyDescent="0.25">
      <c r="BE694" s="176">
        <v>463122</v>
      </c>
      <c r="BF694" t="s">
        <v>957</v>
      </c>
    </row>
    <row r="695" spans="57:58" x14ac:dyDescent="0.25">
      <c r="BE695" s="176">
        <v>463130</v>
      </c>
      <c r="BF695" t="s">
        <v>958</v>
      </c>
    </row>
    <row r="696" spans="57:58" x14ac:dyDescent="0.25">
      <c r="BE696" s="176">
        <v>463131</v>
      </c>
      <c r="BF696" t="s">
        <v>958</v>
      </c>
    </row>
    <row r="697" spans="57:58" x14ac:dyDescent="0.25">
      <c r="BE697" s="176">
        <v>463132</v>
      </c>
      <c r="BF697" t="s">
        <v>959</v>
      </c>
    </row>
    <row r="698" spans="57:58" x14ac:dyDescent="0.25">
      <c r="BE698" s="176">
        <v>463133</v>
      </c>
      <c r="BF698" t="s">
        <v>960</v>
      </c>
    </row>
    <row r="699" spans="57:58" x14ac:dyDescent="0.25">
      <c r="BE699" s="176">
        <v>463140</v>
      </c>
      <c r="BF699" t="s">
        <v>961</v>
      </c>
    </row>
    <row r="700" spans="57:58" x14ac:dyDescent="0.25">
      <c r="BE700" s="176">
        <v>463141</v>
      </c>
      <c r="BF700" t="s">
        <v>961</v>
      </c>
    </row>
    <row r="701" spans="57:58" x14ac:dyDescent="0.25">
      <c r="BE701" s="176">
        <v>463142</v>
      </c>
      <c r="BF701" t="s">
        <v>962</v>
      </c>
    </row>
    <row r="702" spans="57:58" x14ac:dyDescent="0.25">
      <c r="BE702" s="176">
        <v>463143</v>
      </c>
      <c r="BF702" t="s">
        <v>963</v>
      </c>
    </row>
    <row r="703" spans="57:58" x14ac:dyDescent="0.25">
      <c r="BE703" s="176">
        <v>463200</v>
      </c>
      <c r="BF703" t="s">
        <v>964</v>
      </c>
    </row>
    <row r="704" spans="57:58" x14ac:dyDescent="0.25">
      <c r="BE704" s="176">
        <v>463210</v>
      </c>
      <c r="BF704" t="s">
        <v>965</v>
      </c>
    </row>
    <row r="705" spans="57:58" x14ac:dyDescent="0.25">
      <c r="BE705" s="176">
        <v>463211</v>
      </c>
      <c r="BF705" t="s">
        <v>965</v>
      </c>
    </row>
    <row r="706" spans="57:58" x14ac:dyDescent="0.25">
      <c r="BE706" s="176">
        <v>463220</v>
      </c>
      <c r="BF706" t="s">
        <v>966</v>
      </c>
    </row>
    <row r="707" spans="57:58" x14ac:dyDescent="0.25">
      <c r="BE707" s="176">
        <v>463221</v>
      </c>
      <c r="BF707" t="s">
        <v>967</v>
      </c>
    </row>
    <row r="708" spans="57:58" x14ac:dyDescent="0.25">
      <c r="BE708" s="176">
        <v>463222</v>
      </c>
      <c r="BF708" t="s">
        <v>968</v>
      </c>
    </row>
    <row r="709" spans="57:58" x14ac:dyDescent="0.25">
      <c r="BE709" s="176">
        <v>463230</v>
      </c>
      <c r="BF709" t="s">
        <v>969</v>
      </c>
    </row>
    <row r="710" spans="57:58" x14ac:dyDescent="0.25">
      <c r="BE710" s="176">
        <v>463231</v>
      </c>
      <c r="BF710" t="s">
        <v>969</v>
      </c>
    </row>
    <row r="711" spans="57:58" x14ac:dyDescent="0.25">
      <c r="BE711" s="176">
        <v>463240</v>
      </c>
      <c r="BF711" t="s">
        <v>970</v>
      </c>
    </row>
    <row r="712" spans="57:58" x14ac:dyDescent="0.25">
      <c r="BE712" s="176">
        <v>463241</v>
      </c>
      <c r="BF712" t="s">
        <v>970</v>
      </c>
    </row>
    <row r="713" spans="57:58" x14ac:dyDescent="0.25">
      <c r="BE713" s="176">
        <v>464000</v>
      </c>
      <c r="BF713" t="s">
        <v>971</v>
      </c>
    </row>
    <row r="714" spans="57:58" x14ac:dyDescent="0.25">
      <c r="BE714" s="176">
        <v>464100</v>
      </c>
      <c r="BF714" t="s">
        <v>972</v>
      </c>
    </row>
    <row r="715" spans="57:58" x14ac:dyDescent="0.25">
      <c r="BE715" s="176">
        <v>464110</v>
      </c>
      <c r="BF715" t="s">
        <v>973</v>
      </c>
    </row>
    <row r="716" spans="57:58" x14ac:dyDescent="0.25">
      <c r="BE716" s="176">
        <v>464111</v>
      </c>
      <c r="BF716" t="s">
        <v>973</v>
      </c>
    </row>
    <row r="717" spans="57:58" x14ac:dyDescent="0.25">
      <c r="BE717" s="176">
        <v>464112</v>
      </c>
      <c r="BF717" t="s">
        <v>974</v>
      </c>
    </row>
    <row r="718" spans="57:58" x14ac:dyDescent="0.25">
      <c r="BE718" s="176">
        <v>464113</v>
      </c>
      <c r="BF718" t="s">
        <v>975</v>
      </c>
    </row>
    <row r="719" spans="57:58" x14ac:dyDescent="0.25">
      <c r="BE719" s="176">
        <v>464120</v>
      </c>
      <c r="BF719" t="s">
        <v>976</v>
      </c>
    </row>
    <row r="720" spans="57:58" x14ac:dyDescent="0.25">
      <c r="BE720" s="176">
        <v>464121</v>
      </c>
      <c r="BF720" t="s">
        <v>977</v>
      </c>
    </row>
    <row r="721" spans="57:58" x14ac:dyDescent="0.25">
      <c r="BE721" s="176">
        <v>464130</v>
      </c>
      <c r="BF721" t="s">
        <v>978</v>
      </c>
    </row>
    <row r="722" spans="57:58" x14ac:dyDescent="0.25">
      <c r="BE722" s="176">
        <v>464131</v>
      </c>
      <c r="BF722" t="s">
        <v>979</v>
      </c>
    </row>
    <row r="723" spans="57:58" x14ac:dyDescent="0.25">
      <c r="BE723" s="176">
        <v>464140</v>
      </c>
      <c r="BF723" t="s">
        <v>980</v>
      </c>
    </row>
    <row r="724" spans="57:58" x14ac:dyDescent="0.25">
      <c r="BE724" s="176">
        <v>464141</v>
      </c>
      <c r="BF724" t="s">
        <v>981</v>
      </c>
    </row>
    <row r="725" spans="57:58" x14ac:dyDescent="0.25">
      <c r="BE725" s="176">
        <v>464150</v>
      </c>
      <c r="BF725" t="s">
        <v>982</v>
      </c>
    </row>
    <row r="726" spans="57:58" x14ac:dyDescent="0.25">
      <c r="BE726" s="176">
        <v>464151</v>
      </c>
      <c r="BF726" t="s">
        <v>982</v>
      </c>
    </row>
    <row r="727" spans="57:58" x14ac:dyDescent="0.25">
      <c r="BE727" s="176">
        <v>464200</v>
      </c>
      <c r="BF727" t="s">
        <v>983</v>
      </c>
    </row>
    <row r="728" spans="57:58" x14ac:dyDescent="0.25">
      <c r="BE728" s="176">
        <v>464210</v>
      </c>
      <c r="BF728" t="s">
        <v>984</v>
      </c>
    </row>
    <row r="729" spans="57:58" x14ac:dyDescent="0.25">
      <c r="BE729" s="176">
        <v>464211</v>
      </c>
      <c r="BF729" t="s">
        <v>984</v>
      </c>
    </row>
    <row r="730" spans="57:58" x14ac:dyDescent="0.25">
      <c r="BE730" s="176">
        <v>464212</v>
      </c>
      <c r="BF730" t="s">
        <v>985</v>
      </c>
    </row>
    <row r="731" spans="57:58" x14ac:dyDescent="0.25">
      <c r="BE731" s="176">
        <v>464213</v>
      </c>
      <c r="BF731" t="s">
        <v>986</v>
      </c>
    </row>
    <row r="732" spans="57:58" x14ac:dyDescent="0.25">
      <c r="BE732" s="176">
        <v>464220</v>
      </c>
      <c r="BF732" t="s">
        <v>987</v>
      </c>
    </row>
    <row r="733" spans="57:58" x14ac:dyDescent="0.25">
      <c r="BE733" s="176">
        <v>464221</v>
      </c>
      <c r="BF733" t="s">
        <v>987</v>
      </c>
    </row>
    <row r="734" spans="57:58" x14ac:dyDescent="0.25">
      <c r="BE734" s="176">
        <v>464250</v>
      </c>
      <c r="BF734" t="s">
        <v>988</v>
      </c>
    </row>
    <row r="735" spans="57:58" x14ac:dyDescent="0.25">
      <c r="BE735" s="176">
        <v>464251</v>
      </c>
      <c r="BF735" t="s">
        <v>988</v>
      </c>
    </row>
    <row r="736" spans="57:58" x14ac:dyDescent="0.25">
      <c r="BE736" s="176">
        <v>465000</v>
      </c>
      <c r="BF736" t="s">
        <v>989</v>
      </c>
    </row>
    <row r="737" spans="57:58" x14ac:dyDescent="0.25">
      <c r="BE737" s="176">
        <v>465100</v>
      </c>
      <c r="BF737" t="s">
        <v>990</v>
      </c>
    </row>
    <row r="738" spans="57:58" x14ac:dyDescent="0.25">
      <c r="BE738" s="176">
        <v>465110</v>
      </c>
      <c r="BF738" t="s">
        <v>990</v>
      </c>
    </row>
    <row r="739" spans="57:58" x14ac:dyDescent="0.25">
      <c r="BE739" s="176">
        <v>465111</v>
      </c>
      <c r="BF739" t="s">
        <v>990</v>
      </c>
    </row>
    <row r="740" spans="57:58" x14ac:dyDescent="0.25">
      <c r="BE740" s="176">
        <v>465112</v>
      </c>
      <c r="BF740" t="s">
        <v>991</v>
      </c>
    </row>
    <row r="741" spans="57:58" x14ac:dyDescent="0.25">
      <c r="BE741" s="176">
        <v>465200</v>
      </c>
      <c r="BF741" t="s">
        <v>992</v>
      </c>
    </row>
    <row r="742" spans="57:58" x14ac:dyDescent="0.25">
      <c r="BE742" s="176">
        <v>465210</v>
      </c>
      <c r="BF742" t="s">
        <v>992</v>
      </c>
    </row>
    <row r="743" spans="57:58" x14ac:dyDescent="0.25">
      <c r="BE743" s="176">
        <v>465211</v>
      </c>
      <c r="BF743" t="s">
        <v>992</v>
      </c>
    </row>
    <row r="744" spans="57:58" x14ac:dyDescent="0.25">
      <c r="BE744" s="176">
        <v>470000</v>
      </c>
      <c r="BF744" t="s">
        <v>993</v>
      </c>
    </row>
    <row r="745" spans="57:58" x14ac:dyDescent="0.25">
      <c r="BE745" s="176">
        <v>471000</v>
      </c>
      <c r="BF745" t="s">
        <v>994</v>
      </c>
    </row>
    <row r="746" spans="57:58" x14ac:dyDescent="0.25">
      <c r="BE746" s="176">
        <v>471100</v>
      </c>
      <c r="BF746" t="s">
        <v>995</v>
      </c>
    </row>
    <row r="747" spans="57:58" x14ac:dyDescent="0.25">
      <c r="BE747" s="176">
        <v>471110</v>
      </c>
      <c r="BF747" t="s">
        <v>996</v>
      </c>
    </row>
    <row r="748" spans="57:58" x14ac:dyDescent="0.25">
      <c r="BE748" s="176">
        <v>471111</v>
      </c>
      <c r="BF748" t="s">
        <v>997</v>
      </c>
    </row>
    <row r="749" spans="57:58" x14ac:dyDescent="0.25">
      <c r="BE749" s="176">
        <v>471112</v>
      </c>
      <c r="BF749" t="s">
        <v>998</v>
      </c>
    </row>
    <row r="750" spans="57:58" x14ac:dyDescent="0.25">
      <c r="BE750" s="176">
        <v>471113</v>
      </c>
      <c r="BF750" t="s">
        <v>999</v>
      </c>
    </row>
    <row r="751" spans="57:58" x14ac:dyDescent="0.25">
      <c r="BE751" s="176">
        <v>471114</v>
      </c>
      <c r="BF751" t="s">
        <v>1000</v>
      </c>
    </row>
    <row r="752" spans="57:58" x14ac:dyDescent="0.25">
      <c r="BE752" s="176">
        <v>471120</v>
      </c>
      <c r="BF752" t="s">
        <v>1001</v>
      </c>
    </row>
    <row r="753" spans="57:58" x14ac:dyDescent="0.25">
      <c r="BE753" s="176">
        <v>471121</v>
      </c>
      <c r="BF753" t="s">
        <v>1002</v>
      </c>
    </row>
    <row r="754" spans="57:58" x14ac:dyDescent="0.25">
      <c r="BE754" s="176">
        <v>471122</v>
      </c>
      <c r="BF754" t="s">
        <v>1003</v>
      </c>
    </row>
    <row r="755" spans="57:58" x14ac:dyDescent="0.25">
      <c r="BE755" s="176">
        <v>471123</v>
      </c>
      <c r="BF755" t="s">
        <v>1004</v>
      </c>
    </row>
    <row r="756" spans="57:58" x14ac:dyDescent="0.25">
      <c r="BE756" s="176">
        <v>471124</v>
      </c>
      <c r="BF756" t="s">
        <v>1005</v>
      </c>
    </row>
    <row r="757" spans="57:58" x14ac:dyDescent="0.25">
      <c r="BE757" s="176">
        <v>471125</v>
      </c>
      <c r="BF757" t="s">
        <v>1006</v>
      </c>
    </row>
    <row r="758" spans="57:58" x14ac:dyDescent="0.25">
      <c r="BE758" s="176">
        <v>471129</v>
      </c>
      <c r="BF758" t="s">
        <v>1007</v>
      </c>
    </row>
    <row r="759" spans="57:58" x14ac:dyDescent="0.25">
      <c r="BE759" s="176">
        <v>471130</v>
      </c>
      <c r="BF759" t="s">
        <v>1008</v>
      </c>
    </row>
    <row r="760" spans="57:58" x14ac:dyDescent="0.25">
      <c r="BE760" s="176">
        <v>471131</v>
      </c>
      <c r="BF760" t="s">
        <v>1009</v>
      </c>
    </row>
    <row r="761" spans="57:58" x14ac:dyDescent="0.25">
      <c r="BE761" s="176">
        <v>471132</v>
      </c>
      <c r="BF761" t="s">
        <v>1010</v>
      </c>
    </row>
    <row r="762" spans="57:58" x14ac:dyDescent="0.25">
      <c r="BE762" s="176">
        <v>471133</v>
      </c>
      <c r="BF762" t="s">
        <v>1011</v>
      </c>
    </row>
    <row r="763" spans="57:58" x14ac:dyDescent="0.25">
      <c r="BE763" s="176">
        <v>471134</v>
      </c>
      <c r="BF763" t="s">
        <v>1012</v>
      </c>
    </row>
    <row r="764" spans="57:58" x14ac:dyDescent="0.25">
      <c r="BE764" s="176">
        <v>471135</v>
      </c>
      <c r="BF764" t="s">
        <v>1013</v>
      </c>
    </row>
    <row r="765" spans="57:58" x14ac:dyDescent="0.25">
      <c r="BE765" s="176">
        <v>471136</v>
      </c>
      <c r="BF765" t="s">
        <v>1014</v>
      </c>
    </row>
    <row r="766" spans="57:58" x14ac:dyDescent="0.25">
      <c r="BE766" s="176">
        <v>471137</v>
      </c>
      <c r="BF766" t="s">
        <v>1015</v>
      </c>
    </row>
    <row r="767" spans="57:58" x14ac:dyDescent="0.25">
      <c r="BE767" s="176">
        <v>471139</v>
      </c>
      <c r="BF767" t="s">
        <v>1016</v>
      </c>
    </row>
    <row r="768" spans="57:58" x14ac:dyDescent="0.25">
      <c r="BE768" s="176">
        <v>471140</v>
      </c>
      <c r="BF768" t="s">
        <v>1017</v>
      </c>
    </row>
    <row r="769" spans="57:58" x14ac:dyDescent="0.25">
      <c r="BE769" s="176">
        <v>471141</v>
      </c>
      <c r="BF769" t="s">
        <v>1018</v>
      </c>
    </row>
    <row r="770" spans="57:58" x14ac:dyDescent="0.25">
      <c r="BE770" s="176">
        <v>471142</v>
      </c>
      <c r="BF770" t="s">
        <v>1019</v>
      </c>
    </row>
    <row r="771" spans="57:58" x14ac:dyDescent="0.25">
      <c r="BE771" s="176">
        <v>471143</v>
      </c>
      <c r="BF771" t="s">
        <v>1020</v>
      </c>
    </row>
    <row r="772" spans="57:58" x14ac:dyDescent="0.25">
      <c r="BE772" s="176">
        <v>471144</v>
      </c>
      <c r="BF772" t="s">
        <v>1021</v>
      </c>
    </row>
    <row r="773" spans="57:58" x14ac:dyDescent="0.25">
      <c r="BE773" s="176">
        <v>471149</v>
      </c>
      <c r="BF773" t="s">
        <v>1022</v>
      </c>
    </row>
    <row r="774" spans="57:58" x14ac:dyDescent="0.25">
      <c r="BE774" s="176">
        <v>471190</v>
      </c>
      <c r="BF774" t="s">
        <v>1023</v>
      </c>
    </row>
    <row r="775" spans="57:58" x14ac:dyDescent="0.25">
      <c r="BE775" s="176">
        <v>471191</v>
      </c>
      <c r="BF775" t="s">
        <v>1024</v>
      </c>
    </row>
    <row r="776" spans="57:58" x14ac:dyDescent="0.25">
      <c r="BE776" s="176">
        <v>471192</v>
      </c>
      <c r="BF776" t="s">
        <v>1025</v>
      </c>
    </row>
    <row r="777" spans="57:58" x14ac:dyDescent="0.25">
      <c r="BE777" s="176">
        <v>471193</v>
      </c>
      <c r="BF777" t="s">
        <v>1026</v>
      </c>
    </row>
    <row r="778" spans="57:58" x14ac:dyDescent="0.25">
      <c r="BE778" s="176">
        <v>471194</v>
      </c>
      <c r="BF778" t="s">
        <v>1027</v>
      </c>
    </row>
    <row r="779" spans="57:58" x14ac:dyDescent="0.25">
      <c r="BE779" s="176">
        <v>471195</v>
      </c>
      <c r="BF779" t="s">
        <v>1028</v>
      </c>
    </row>
    <row r="780" spans="57:58" x14ac:dyDescent="0.25">
      <c r="BE780" s="176">
        <v>471199</v>
      </c>
      <c r="BF780" t="s">
        <v>1029</v>
      </c>
    </row>
    <row r="781" spans="57:58" x14ac:dyDescent="0.25">
      <c r="BE781" s="176">
        <v>471200</v>
      </c>
      <c r="BF781" t="s">
        <v>1030</v>
      </c>
    </row>
    <row r="782" spans="57:58" x14ac:dyDescent="0.25">
      <c r="BE782" s="176">
        <v>471210</v>
      </c>
      <c r="BF782" t="s">
        <v>1031</v>
      </c>
    </row>
    <row r="783" spans="57:58" x14ac:dyDescent="0.25">
      <c r="BE783" s="176">
        <v>471211</v>
      </c>
      <c r="BF783" t="s">
        <v>1032</v>
      </c>
    </row>
    <row r="784" spans="57:58" x14ac:dyDescent="0.25">
      <c r="BE784" s="176">
        <v>471212</v>
      </c>
      <c r="BF784" t="s">
        <v>1033</v>
      </c>
    </row>
    <row r="785" spans="57:58" x14ac:dyDescent="0.25">
      <c r="BE785" s="176">
        <v>471213</v>
      </c>
      <c r="BF785" t="s">
        <v>1034</v>
      </c>
    </row>
    <row r="786" spans="57:58" x14ac:dyDescent="0.25">
      <c r="BE786" s="176">
        <v>471214</v>
      </c>
      <c r="BF786" t="s">
        <v>1035</v>
      </c>
    </row>
    <row r="787" spans="57:58" x14ac:dyDescent="0.25">
      <c r="BE787" s="176">
        <v>471215</v>
      </c>
      <c r="BF787" t="s">
        <v>1036</v>
      </c>
    </row>
    <row r="788" spans="57:58" x14ac:dyDescent="0.25">
      <c r="BE788" s="176">
        <v>471216</v>
      </c>
      <c r="BF788" t="s">
        <v>1037</v>
      </c>
    </row>
    <row r="789" spans="57:58" x14ac:dyDescent="0.25">
      <c r="BE789" s="176">
        <v>471217</v>
      </c>
      <c r="BF789" t="s">
        <v>1038</v>
      </c>
    </row>
    <row r="790" spans="57:58" x14ac:dyDescent="0.25">
      <c r="BE790" s="176">
        <v>471219</v>
      </c>
      <c r="BF790" t="s">
        <v>1039</v>
      </c>
    </row>
    <row r="791" spans="57:58" x14ac:dyDescent="0.25">
      <c r="BE791" s="176">
        <v>471220</v>
      </c>
      <c r="BF791" t="s">
        <v>1040</v>
      </c>
    </row>
    <row r="792" spans="57:58" x14ac:dyDescent="0.25">
      <c r="BE792" s="176">
        <v>471221</v>
      </c>
      <c r="BF792" t="s">
        <v>594</v>
      </c>
    </row>
    <row r="793" spans="57:58" x14ac:dyDescent="0.25">
      <c r="BE793" s="176">
        <v>471222</v>
      </c>
      <c r="BF793" t="s">
        <v>1041</v>
      </c>
    </row>
    <row r="794" spans="57:58" x14ac:dyDescent="0.25">
      <c r="BE794" s="176">
        <v>471223</v>
      </c>
      <c r="BF794" t="s">
        <v>1042</v>
      </c>
    </row>
    <row r="795" spans="57:58" x14ac:dyDescent="0.25">
      <c r="BE795" s="176">
        <v>471224</v>
      </c>
      <c r="BF795" t="s">
        <v>1043</v>
      </c>
    </row>
    <row r="796" spans="57:58" x14ac:dyDescent="0.25">
      <c r="BE796" s="176">
        <v>471229</v>
      </c>
      <c r="BF796" t="s">
        <v>1044</v>
      </c>
    </row>
    <row r="797" spans="57:58" x14ac:dyDescent="0.25">
      <c r="BE797" s="176">
        <v>471230</v>
      </c>
      <c r="BF797" t="s">
        <v>1045</v>
      </c>
    </row>
    <row r="798" spans="57:58" x14ac:dyDescent="0.25">
      <c r="BE798" s="176">
        <v>471231</v>
      </c>
      <c r="BF798" t="s">
        <v>1046</v>
      </c>
    </row>
    <row r="799" spans="57:58" x14ac:dyDescent="0.25">
      <c r="BE799" s="176">
        <v>471232</v>
      </c>
      <c r="BF799" t="s">
        <v>1047</v>
      </c>
    </row>
    <row r="800" spans="57:58" x14ac:dyDescent="0.25">
      <c r="BE800" s="176">
        <v>471240</v>
      </c>
      <c r="BF800" t="s">
        <v>1048</v>
      </c>
    </row>
    <row r="801" spans="57:58" x14ac:dyDescent="0.25">
      <c r="BE801" s="176">
        <v>471241</v>
      </c>
      <c r="BF801" t="s">
        <v>1049</v>
      </c>
    </row>
    <row r="802" spans="57:58" x14ac:dyDescent="0.25">
      <c r="BE802" s="176">
        <v>471242</v>
      </c>
      <c r="BF802" t="s">
        <v>1050</v>
      </c>
    </row>
    <row r="803" spans="57:58" x14ac:dyDescent="0.25">
      <c r="BE803" s="176">
        <v>471243</v>
      </c>
      <c r="BF803" t="s">
        <v>1051</v>
      </c>
    </row>
    <row r="804" spans="57:58" x14ac:dyDescent="0.25">
      <c r="BE804" s="176">
        <v>471250</v>
      </c>
      <c r="BF804" t="s">
        <v>1052</v>
      </c>
    </row>
    <row r="805" spans="57:58" x14ac:dyDescent="0.25">
      <c r="BE805" s="176">
        <v>471251</v>
      </c>
      <c r="BF805" t="s">
        <v>1053</v>
      </c>
    </row>
    <row r="806" spans="57:58" x14ac:dyDescent="0.25">
      <c r="BE806" s="176">
        <v>471252</v>
      </c>
      <c r="BF806" t="s">
        <v>1054</v>
      </c>
    </row>
    <row r="807" spans="57:58" x14ac:dyDescent="0.25">
      <c r="BE807" s="176">
        <v>471253</v>
      </c>
      <c r="BF807" t="s">
        <v>1055</v>
      </c>
    </row>
    <row r="808" spans="57:58" x14ac:dyDescent="0.25">
      <c r="BE808" s="176">
        <v>471260</v>
      </c>
      <c r="BF808" t="s">
        <v>1056</v>
      </c>
    </row>
    <row r="809" spans="57:58" x14ac:dyDescent="0.25">
      <c r="BE809" s="176">
        <v>471261</v>
      </c>
      <c r="BF809" t="s">
        <v>1057</v>
      </c>
    </row>
    <row r="810" spans="57:58" x14ac:dyDescent="0.25">
      <c r="BE810" s="176">
        <v>471262</v>
      </c>
      <c r="BF810" t="s">
        <v>1058</v>
      </c>
    </row>
    <row r="811" spans="57:58" x14ac:dyDescent="0.25">
      <c r="BE811" s="176">
        <v>471263</v>
      </c>
      <c r="BF811" t="s">
        <v>1059</v>
      </c>
    </row>
    <row r="812" spans="57:58" x14ac:dyDescent="0.25">
      <c r="BE812" s="176">
        <v>471290</v>
      </c>
      <c r="BF812" t="s">
        <v>1060</v>
      </c>
    </row>
    <row r="813" spans="57:58" x14ac:dyDescent="0.25">
      <c r="BE813" s="176">
        <v>471291</v>
      </c>
      <c r="BF813" t="s">
        <v>1061</v>
      </c>
    </row>
    <row r="814" spans="57:58" x14ac:dyDescent="0.25">
      <c r="BE814" s="176">
        <v>471292</v>
      </c>
      <c r="BF814" t="s">
        <v>1028</v>
      </c>
    </row>
    <row r="815" spans="57:58" x14ac:dyDescent="0.25">
      <c r="BE815" s="176">
        <v>471299</v>
      </c>
      <c r="BF815" t="s">
        <v>1062</v>
      </c>
    </row>
    <row r="816" spans="57:58" x14ac:dyDescent="0.25">
      <c r="BE816" s="176">
        <v>471900</v>
      </c>
      <c r="BF816" t="s">
        <v>1063</v>
      </c>
    </row>
    <row r="817" spans="57:58" x14ac:dyDescent="0.25">
      <c r="BE817" s="176">
        <v>471910</v>
      </c>
      <c r="BF817" t="s">
        <v>1064</v>
      </c>
    </row>
    <row r="818" spans="57:58" x14ac:dyDescent="0.25">
      <c r="BE818" s="176">
        <v>471911</v>
      </c>
      <c r="BF818" t="s">
        <v>1064</v>
      </c>
    </row>
    <row r="819" spans="57:58" x14ac:dyDescent="0.25">
      <c r="BE819" s="176">
        <v>471912</v>
      </c>
      <c r="BF819" t="s">
        <v>1065</v>
      </c>
    </row>
    <row r="820" spans="57:58" x14ac:dyDescent="0.25">
      <c r="BE820" s="176">
        <v>471913</v>
      </c>
      <c r="BF820" t="s">
        <v>1066</v>
      </c>
    </row>
    <row r="821" spans="57:58" x14ac:dyDescent="0.25">
      <c r="BE821" s="176">
        <v>471914</v>
      </c>
      <c r="BF821" t="s">
        <v>1067</v>
      </c>
    </row>
    <row r="822" spans="57:58" x14ac:dyDescent="0.25">
      <c r="BE822" s="176">
        <v>471915</v>
      </c>
      <c r="BF822" t="s">
        <v>1068</v>
      </c>
    </row>
    <row r="823" spans="57:58" x14ac:dyDescent="0.25">
      <c r="BE823" s="176">
        <v>471920</v>
      </c>
      <c r="BF823" t="s">
        <v>1069</v>
      </c>
    </row>
    <row r="824" spans="57:58" x14ac:dyDescent="0.25">
      <c r="BE824" s="176">
        <v>471921</v>
      </c>
      <c r="BF824" t="s">
        <v>1069</v>
      </c>
    </row>
    <row r="825" spans="57:58" x14ac:dyDescent="0.25">
      <c r="BE825" s="176">
        <v>471922</v>
      </c>
      <c r="BF825" t="s">
        <v>1070</v>
      </c>
    </row>
    <row r="826" spans="57:58" x14ac:dyDescent="0.25">
      <c r="BE826" s="176">
        <v>471923</v>
      </c>
      <c r="BF826" t="s">
        <v>1071</v>
      </c>
    </row>
    <row r="827" spans="57:58" x14ac:dyDescent="0.25">
      <c r="BE827" s="176">
        <v>471930</v>
      </c>
      <c r="BF827" t="s">
        <v>1631</v>
      </c>
    </row>
    <row r="828" spans="57:58" x14ac:dyDescent="0.25">
      <c r="BE828" s="176">
        <v>471931</v>
      </c>
      <c r="BF828" t="s">
        <v>1632</v>
      </c>
    </row>
    <row r="829" spans="57:58" x14ac:dyDescent="0.25">
      <c r="BE829" s="176">
        <v>471940</v>
      </c>
      <c r="BF829" t="s">
        <v>1633</v>
      </c>
    </row>
    <row r="830" spans="57:58" x14ac:dyDescent="0.25">
      <c r="BE830" s="176">
        <v>471941</v>
      </c>
      <c r="BF830" t="s">
        <v>1634</v>
      </c>
    </row>
    <row r="831" spans="57:58" x14ac:dyDescent="0.25">
      <c r="BE831" s="176">
        <v>471942</v>
      </c>
      <c r="BF831" t="s">
        <v>1635</v>
      </c>
    </row>
    <row r="832" spans="57:58" x14ac:dyDescent="0.25">
      <c r="BE832" s="176">
        <v>471943</v>
      </c>
      <c r="BF832" t="s">
        <v>1636</v>
      </c>
    </row>
    <row r="833" spans="57:58" x14ac:dyDescent="0.25">
      <c r="BE833" s="176">
        <v>471950</v>
      </c>
      <c r="BF833" t="s">
        <v>1637</v>
      </c>
    </row>
    <row r="834" spans="57:58" x14ac:dyDescent="0.25">
      <c r="BE834" s="176">
        <v>471951</v>
      </c>
      <c r="BF834" t="s">
        <v>1637</v>
      </c>
    </row>
    <row r="835" spans="57:58" x14ac:dyDescent="0.25">
      <c r="BE835" s="176">
        <v>472000</v>
      </c>
      <c r="BF835" t="s">
        <v>1638</v>
      </c>
    </row>
    <row r="836" spans="57:58" x14ac:dyDescent="0.25">
      <c r="BE836" s="176">
        <v>472100</v>
      </c>
      <c r="BF836" t="s">
        <v>1639</v>
      </c>
    </row>
    <row r="837" spans="57:58" x14ac:dyDescent="0.25">
      <c r="BE837" s="176">
        <v>472110</v>
      </c>
      <c r="BF837" t="s">
        <v>1640</v>
      </c>
    </row>
    <row r="838" spans="57:58" x14ac:dyDescent="0.25">
      <c r="BE838" s="176">
        <v>472111</v>
      </c>
      <c r="BF838" t="s">
        <v>1640</v>
      </c>
    </row>
    <row r="839" spans="57:58" x14ac:dyDescent="0.25">
      <c r="BE839" s="176">
        <v>472120</v>
      </c>
      <c r="BF839" t="s">
        <v>1641</v>
      </c>
    </row>
    <row r="840" spans="57:58" x14ac:dyDescent="0.25">
      <c r="BE840" s="176">
        <v>472121</v>
      </c>
      <c r="BF840" t="s">
        <v>1641</v>
      </c>
    </row>
    <row r="841" spans="57:58" x14ac:dyDescent="0.25">
      <c r="BE841" s="176">
        <v>472130</v>
      </c>
      <c r="BF841" t="s">
        <v>1642</v>
      </c>
    </row>
    <row r="842" spans="57:58" x14ac:dyDescent="0.25">
      <c r="BE842" s="176">
        <v>472131</v>
      </c>
      <c r="BF842" t="s">
        <v>1643</v>
      </c>
    </row>
    <row r="843" spans="57:58" x14ac:dyDescent="0.25">
      <c r="BE843" s="176">
        <v>472132</v>
      </c>
      <c r="BF843" t="s">
        <v>1644</v>
      </c>
    </row>
    <row r="844" spans="57:58" x14ac:dyDescent="0.25">
      <c r="BE844" s="176">
        <v>472200</v>
      </c>
      <c r="BF844" t="s">
        <v>1645</v>
      </c>
    </row>
    <row r="845" spans="57:58" x14ac:dyDescent="0.25">
      <c r="BE845" s="176">
        <v>472210</v>
      </c>
      <c r="BF845" t="s">
        <v>1645</v>
      </c>
    </row>
    <row r="846" spans="57:58" x14ac:dyDescent="0.25">
      <c r="BE846" s="176">
        <v>472211</v>
      </c>
      <c r="BF846" t="s">
        <v>1645</v>
      </c>
    </row>
    <row r="847" spans="57:58" x14ac:dyDescent="0.25">
      <c r="BE847" s="176">
        <v>472300</v>
      </c>
      <c r="BF847" t="s">
        <v>1646</v>
      </c>
    </row>
    <row r="848" spans="57:58" x14ac:dyDescent="0.25">
      <c r="BE848" s="176">
        <v>472310</v>
      </c>
      <c r="BF848" t="s">
        <v>1646</v>
      </c>
    </row>
    <row r="849" spans="57:58" x14ac:dyDescent="0.25">
      <c r="BE849" s="176">
        <v>472311</v>
      </c>
      <c r="BF849" t="s">
        <v>1646</v>
      </c>
    </row>
    <row r="850" spans="57:58" x14ac:dyDescent="0.25">
      <c r="BE850" s="176">
        <v>472400</v>
      </c>
      <c r="BF850" t="s">
        <v>1647</v>
      </c>
    </row>
    <row r="851" spans="57:58" x14ac:dyDescent="0.25">
      <c r="BE851" s="176">
        <v>472410</v>
      </c>
      <c r="BF851" t="s">
        <v>1647</v>
      </c>
    </row>
    <row r="852" spans="57:58" x14ac:dyDescent="0.25">
      <c r="BE852" s="176">
        <v>472411</v>
      </c>
      <c r="BF852" t="s">
        <v>1647</v>
      </c>
    </row>
    <row r="853" spans="57:58" x14ac:dyDescent="0.25">
      <c r="BE853" s="176">
        <v>472500</v>
      </c>
      <c r="BF853" t="s">
        <v>1648</v>
      </c>
    </row>
    <row r="854" spans="57:58" x14ac:dyDescent="0.25">
      <c r="BE854" s="176">
        <v>472510</v>
      </c>
      <c r="BF854" t="s">
        <v>1649</v>
      </c>
    </row>
    <row r="855" spans="57:58" x14ac:dyDescent="0.25">
      <c r="BE855" s="176">
        <v>472511</v>
      </c>
      <c r="BF855" t="s">
        <v>1649</v>
      </c>
    </row>
    <row r="856" spans="57:58" x14ac:dyDescent="0.25">
      <c r="BE856" s="176">
        <v>472520</v>
      </c>
      <c r="BF856" t="s">
        <v>1650</v>
      </c>
    </row>
    <row r="857" spans="57:58" x14ac:dyDescent="0.25">
      <c r="BE857" s="176">
        <v>472521</v>
      </c>
      <c r="BF857" t="s">
        <v>1650</v>
      </c>
    </row>
    <row r="858" spans="57:58" x14ac:dyDescent="0.25">
      <c r="BE858" s="176">
        <v>472600</v>
      </c>
      <c r="BF858" t="s">
        <v>1651</v>
      </c>
    </row>
    <row r="859" spans="57:58" x14ac:dyDescent="0.25">
      <c r="BE859" s="176">
        <v>472610</v>
      </c>
      <c r="BF859" t="s">
        <v>1651</v>
      </c>
    </row>
    <row r="860" spans="57:58" x14ac:dyDescent="0.25">
      <c r="BE860" s="176">
        <v>472611</v>
      </c>
      <c r="BF860" t="s">
        <v>1651</v>
      </c>
    </row>
    <row r="861" spans="57:58" x14ac:dyDescent="0.25">
      <c r="BE861" s="176">
        <v>472700</v>
      </c>
      <c r="BF861" t="s">
        <v>1652</v>
      </c>
    </row>
    <row r="862" spans="57:58" x14ac:dyDescent="0.25">
      <c r="BE862" s="176">
        <v>472710</v>
      </c>
      <c r="BF862" t="s">
        <v>1653</v>
      </c>
    </row>
    <row r="863" spans="57:58" x14ac:dyDescent="0.25">
      <c r="BE863" s="176">
        <v>472711</v>
      </c>
      <c r="BF863" t="s">
        <v>1654</v>
      </c>
    </row>
    <row r="864" spans="57:58" x14ac:dyDescent="0.25">
      <c r="BE864" s="176">
        <v>472712</v>
      </c>
      <c r="BF864" t="s">
        <v>1655</v>
      </c>
    </row>
    <row r="865" spans="57:58" x14ac:dyDescent="0.25">
      <c r="BE865" s="176">
        <v>472713</v>
      </c>
      <c r="BF865" t="s">
        <v>1656</v>
      </c>
    </row>
    <row r="866" spans="57:58" x14ac:dyDescent="0.25">
      <c r="BE866" s="176">
        <v>472714</v>
      </c>
      <c r="BF866" t="s">
        <v>1657</v>
      </c>
    </row>
    <row r="867" spans="57:58" x14ac:dyDescent="0.25">
      <c r="BE867" s="176">
        <v>472715</v>
      </c>
      <c r="BF867" t="s">
        <v>1658</v>
      </c>
    </row>
    <row r="868" spans="57:58" x14ac:dyDescent="0.25">
      <c r="BE868" s="176">
        <v>472716</v>
      </c>
      <c r="BF868" t="s">
        <v>1659</v>
      </c>
    </row>
    <row r="869" spans="57:58" x14ac:dyDescent="0.25">
      <c r="BE869" s="176">
        <v>472717</v>
      </c>
      <c r="BF869" t="s">
        <v>1660</v>
      </c>
    </row>
    <row r="870" spans="57:58" x14ac:dyDescent="0.25">
      <c r="BE870" s="176">
        <v>472718</v>
      </c>
      <c r="BF870" t="s">
        <v>519</v>
      </c>
    </row>
    <row r="871" spans="57:58" x14ac:dyDescent="0.25">
      <c r="BE871" s="176">
        <v>472719</v>
      </c>
      <c r="BF871" t="s">
        <v>1661</v>
      </c>
    </row>
    <row r="872" spans="57:58" x14ac:dyDescent="0.25">
      <c r="BE872" s="176">
        <v>472720</v>
      </c>
      <c r="BF872" t="s">
        <v>1662</v>
      </c>
    </row>
    <row r="873" spans="57:58" x14ac:dyDescent="0.25">
      <c r="BE873" s="176">
        <v>472721</v>
      </c>
      <c r="BF873" t="s">
        <v>1662</v>
      </c>
    </row>
    <row r="874" spans="57:58" x14ac:dyDescent="0.25">
      <c r="BE874" s="176">
        <v>472730</v>
      </c>
      <c r="BF874" t="s">
        <v>1663</v>
      </c>
    </row>
    <row r="875" spans="57:58" x14ac:dyDescent="0.25">
      <c r="BE875" s="176">
        <v>472731</v>
      </c>
      <c r="BF875" t="s">
        <v>1664</v>
      </c>
    </row>
    <row r="876" spans="57:58" x14ac:dyDescent="0.25">
      <c r="BE876" s="176">
        <v>472732</v>
      </c>
      <c r="BF876" t="s">
        <v>1665</v>
      </c>
    </row>
    <row r="877" spans="57:58" x14ac:dyDescent="0.25">
      <c r="BE877" s="176">
        <v>472740</v>
      </c>
      <c r="BF877" t="s">
        <v>1666</v>
      </c>
    </row>
    <row r="878" spans="57:58" x14ac:dyDescent="0.25">
      <c r="BE878" s="176">
        <v>472741</v>
      </c>
      <c r="BF878" t="s">
        <v>1666</v>
      </c>
    </row>
    <row r="879" spans="57:58" x14ac:dyDescent="0.25">
      <c r="BE879" s="176">
        <v>472742</v>
      </c>
      <c r="BF879" t="s">
        <v>1667</v>
      </c>
    </row>
    <row r="880" spans="57:58" x14ac:dyDescent="0.25">
      <c r="BE880" s="176">
        <v>472800</v>
      </c>
      <c r="BF880" t="s">
        <v>1668</v>
      </c>
    </row>
    <row r="881" spans="57:58" x14ac:dyDescent="0.25">
      <c r="BE881" s="176">
        <v>472810</v>
      </c>
      <c r="BF881" t="s">
        <v>1668</v>
      </c>
    </row>
    <row r="882" spans="57:58" x14ac:dyDescent="0.25">
      <c r="BE882" s="176">
        <v>472811</v>
      </c>
      <c r="BF882" t="s">
        <v>1668</v>
      </c>
    </row>
    <row r="883" spans="57:58" x14ac:dyDescent="0.25">
      <c r="BE883" s="176">
        <v>472900</v>
      </c>
      <c r="BF883" t="s">
        <v>1669</v>
      </c>
    </row>
    <row r="884" spans="57:58" x14ac:dyDescent="0.25">
      <c r="BE884" s="176">
        <v>472910</v>
      </c>
      <c r="BF884" t="s">
        <v>1670</v>
      </c>
    </row>
    <row r="885" spans="57:58" x14ac:dyDescent="0.25">
      <c r="BE885" s="176">
        <v>472911</v>
      </c>
      <c r="BF885" t="s">
        <v>1670</v>
      </c>
    </row>
    <row r="886" spans="57:58" x14ac:dyDescent="0.25">
      <c r="BE886" s="176">
        <v>472920</v>
      </c>
      <c r="BF886" t="s">
        <v>1671</v>
      </c>
    </row>
    <row r="887" spans="57:58" x14ac:dyDescent="0.25">
      <c r="BE887" s="176">
        <v>472921</v>
      </c>
      <c r="BF887" t="s">
        <v>1672</v>
      </c>
    </row>
    <row r="888" spans="57:58" x14ac:dyDescent="0.25">
      <c r="BE888" s="176">
        <v>472922</v>
      </c>
      <c r="BF888" t="s">
        <v>1673</v>
      </c>
    </row>
    <row r="889" spans="57:58" x14ac:dyDescent="0.25">
      <c r="BE889" s="176">
        <v>472930</v>
      </c>
      <c r="BF889" t="s">
        <v>1021</v>
      </c>
    </row>
    <row r="890" spans="57:58" x14ac:dyDescent="0.25">
      <c r="BE890" s="176">
        <v>472931</v>
      </c>
      <c r="BF890" t="s">
        <v>1021</v>
      </c>
    </row>
    <row r="891" spans="57:58" x14ac:dyDescent="0.25">
      <c r="BE891" s="176">
        <v>480000</v>
      </c>
      <c r="BF891" t="s">
        <v>1674</v>
      </c>
    </row>
    <row r="892" spans="57:58" x14ac:dyDescent="0.25">
      <c r="BE892" s="176">
        <v>481000</v>
      </c>
      <c r="BF892" t="s">
        <v>1675</v>
      </c>
    </row>
    <row r="893" spans="57:58" x14ac:dyDescent="0.25">
      <c r="BE893" s="176">
        <v>481100</v>
      </c>
      <c r="BF893" t="s">
        <v>1676</v>
      </c>
    </row>
    <row r="894" spans="57:58" x14ac:dyDescent="0.25">
      <c r="BE894" s="176">
        <v>481110</v>
      </c>
      <c r="BF894" t="s">
        <v>1676</v>
      </c>
    </row>
    <row r="895" spans="57:58" x14ac:dyDescent="0.25">
      <c r="BE895" s="176">
        <v>481111</v>
      </c>
      <c r="BF895" t="s">
        <v>1677</v>
      </c>
    </row>
    <row r="896" spans="57:58" x14ac:dyDescent="0.25">
      <c r="BE896" s="176">
        <v>481112</v>
      </c>
      <c r="BF896" t="s">
        <v>1678</v>
      </c>
    </row>
    <row r="897" spans="57:58" x14ac:dyDescent="0.25">
      <c r="BE897" s="176">
        <v>481113</v>
      </c>
      <c r="BF897" t="s">
        <v>1679</v>
      </c>
    </row>
    <row r="898" spans="57:58" x14ac:dyDescent="0.25">
      <c r="BE898" s="176">
        <v>481120</v>
      </c>
      <c r="BF898" t="s">
        <v>1680</v>
      </c>
    </row>
    <row r="899" spans="57:58" x14ac:dyDescent="0.25">
      <c r="BE899" s="176">
        <v>481121</v>
      </c>
      <c r="BF899" t="s">
        <v>1681</v>
      </c>
    </row>
    <row r="900" spans="57:58" x14ac:dyDescent="0.25">
      <c r="BE900" s="176">
        <v>481130</v>
      </c>
      <c r="BF900" t="s">
        <v>1682</v>
      </c>
    </row>
    <row r="901" spans="57:58" x14ac:dyDescent="0.25">
      <c r="BE901" s="176">
        <v>481131</v>
      </c>
      <c r="BF901" t="s">
        <v>1682</v>
      </c>
    </row>
    <row r="902" spans="57:58" x14ac:dyDescent="0.25">
      <c r="BE902" s="176">
        <v>481900</v>
      </c>
      <c r="BF902" t="s">
        <v>1683</v>
      </c>
    </row>
    <row r="903" spans="57:58" x14ac:dyDescent="0.25">
      <c r="BE903" s="176">
        <v>481910</v>
      </c>
      <c r="BF903" t="s">
        <v>1684</v>
      </c>
    </row>
    <row r="904" spans="57:58" x14ac:dyDescent="0.25">
      <c r="BE904" s="176">
        <v>481911</v>
      </c>
      <c r="BF904" t="s">
        <v>1684</v>
      </c>
    </row>
    <row r="905" spans="57:58" x14ac:dyDescent="0.25">
      <c r="BE905" s="176">
        <v>481920</v>
      </c>
      <c r="BF905" t="s">
        <v>1685</v>
      </c>
    </row>
    <row r="906" spans="57:58" x14ac:dyDescent="0.25">
      <c r="BE906" s="176">
        <v>481921</v>
      </c>
      <c r="BF906" t="s">
        <v>1685</v>
      </c>
    </row>
    <row r="907" spans="57:58" x14ac:dyDescent="0.25">
      <c r="BE907" s="176">
        <v>481930</v>
      </c>
      <c r="BF907" t="s">
        <v>1686</v>
      </c>
    </row>
    <row r="908" spans="57:58" x14ac:dyDescent="0.25">
      <c r="BE908" s="176">
        <v>481931</v>
      </c>
      <c r="BF908" t="s">
        <v>1686</v>
      </c>
    </row>
    <row r="909" spans="57:58" x14ac:dyDescent="0.25">
      <c r="BE909" s="176">
        <v>481940</v>
      </c>
      <c r="BF909" t="s">
        <v>1687</v>
      </c>
    </row>
    <row r="910" spans="57:58" x14ac:dyDescent="0.25">
      <c r="BE910" s="176">
        <v>481941</v>
      </c>
      <c r="BF910" t="s">
        <v>1688</v>
      </c>
    </row>
    <row r="911" spans="57:58" x14ac:dyDescent="0.25">
      <c r="BE911" s="176">
        <v>481942</v>
      </c>
      <c r="BF911" t="s">
        <v>1689</v>
      </c>
    </row>
    <row r="912" spans="57:58" x14ac:dyDescent="0.25">
      <c r="BE912" s="176">
        <v>481950</v>
      </c>
      <c r="BF912" t="s">
        <v>1690</v>
      </c>
    </row>
    <row r="913" spans="57:58" x14ac:dyDescent="0.25">
      <c r="BE913" s="176">
        <v>481951</v>
      </c>
      <c r="BF913" t="s">
        <v>1690</v>
      </c>
    </row>
    <row r="914" spans="57:58" x14ac:dyDescent="0.25">
      <c r="BE914" s="176">
        <v>481960</v>
      </c>
      <c r="BF914" t="s">
        <v>1691</v>
      </c>
    </row>
    <row r="915" spans="57:58" x14ac:dyDescent="0.25">
      <c r="BE915" s="176">
        <v>481961</v>
      </c>
      <c r="BF915" t="s">
        <v>1692</v>
      </c>
    </row>
    <row r="916" spans="57:58" x14ac:dyDescent="0.25">
      <c r="BE916" s="176">
        <v>481962</v>
      </c>
      <c r="BF916" t="s">
        <v>1693</v>
      </c>
    </row>
    <row r="917" spans="57:58" x14ac:dyDescent="0.25">
      <c r="BE917" s="176">
        <v>481969</v>
      </c>
      <c r="BF917" t="s">
        <v>1694</v>
      </c>
    </row>
    <row r="918" spans="57:58" x14ac:dyDescent="0.25">
      <c r="BE918" s="176">
        <v>481990</v>
      </c>
      <c r="BF918" t="s">
        <v>1683</v>
      </c>
    </row>
    <row r="919" spans="57:58" x14ac:dyDescent="0.25">
      <c r="BE919" s="176">
        <v>481991</v>
      </c>
      <c r="BF919" t="s">
        <v>1683</v>
      </c>
    </row>
    <row r="920" spans="57:58" x14ac:dyDescent="0.25">
      <c r="BE920" s="176">
        <v>482000</v>
      </c>
      <c r="BF920" t="s">
        <v>1695</v>
      </c>
    </row>
    <row r="921" spans="57:58" x14ac:dyDescent="0.25">
      <c r="BE921" s="176">
        <v>482100</v>
      </c>
      <c r="BF921" t="s">
        <v>1696</v>
      </c>
    </row>
    <row r="922" spans="57:58" x14ac:dyDescent="0.25">
      <c r="BE922" s="176">
        <v>482110</v>
      </c>
      <c r="BF922" t="s">
        <v>1697</v>
      </c>
    </row>
    <row r="923" spans="57:58" x14ac:dyDescent="0.25">
      <c r="BE923" s="176">
        <v>482111</v>
      </c>
      <c r="BF923" t="s">
        <v>1698</v>
      </c>
    </row>
    <row r="924" spans="57:58" x14ac:dyDescent="0.25">
      <c r="BE924" s="176">
        <v>482112</v>
      </c>
      <c r="BF924" t="s">
        <v>1699</v>
      </c>
    </row>
    <row r="925" spans="57:58" x14ac:dyDescent="0.25">
      <c r="BE925" s="176">
        <v>482120</v>
      </c>
      <c r="BF925" t="s">
        <v>1700</v>
      </c>
    </row>
    <row r="926" spans="57:58" x14ac:dyDescent="0.25">
      <c r="BE926" s="176">
        <v>482121</v>
      </c>
      <c r="BF926" t="s">
        <v>1701</v>
      </c>
    </row>
    <row r="927" spans="57:58" x14ac:dyDescent="0.25">
      <c r="BE927" s="176">
        <v>482122</v>
      </c>
      <c r="BF927" t="s">
        <v>1702</v>
      </c>
    </row>
    <row r="928" spans="57:58" x14ac:dyDescent="0.25">
      <c r="BE928" s="176">
        <v>482123</v>
      </c>
      <c r="BF928" t="s">
        <v>1703</v>
      </c>
    </row>
    <row r="929" spans="57:58" x14ac:dyDescent="0.25">
      <c r="BE929" s="176">
        <v>482130</v>
      </c>
      <c r="BF929" t="s">
        <v>1704</v>
      </c>
    </row>
    <row r="930" spans="57:58" x14ac:dyDescent="0.25">
      <c r="BE930" s="176">
        <v>482131</v>
      </c>
      <c r="BF930" t="s">
        <v>1705</v>
      </c>
    </row>
    <row r="931" spans="57:58" x14ac:dyDescent="0.25">
      <c r="BE931" s="176">
        <v>482132</v>
      </c>
      <c r="BF931" t="s">
        <v>1706</v>
      </c>
    </row>
    <row r="932" spans="57:58" x14ac:dyDescent="0.25">
      <c r="BE932" s="176">
        <v>482140</v>
      </c>
      <c r="BF932" t="s">
        <v>1707</v>
      </c>
    </row>
    <row r="933" spans="57:58" x14ac:dyDescent="0.25">
      <c r="BE933" s="176">
        <v>482141</v>
      </c>
      <c r="BF933" t="s">
        <v>1708</v>
      </c>
    </row>
    <row r="934" spans="57:58" x14ac:dyDescent="0.25">
      <c r="BE934" s="176">
        <v>482190</v>
      </c>
      <c r="BF934" t="s">
        <v>1696</v>
      </c>
    </row>
    <row r="935" spans="57:58" x14ac:dyDescent="0.25">
      <c r="BE935" s="176">
        <v>482191</v>
      </c>
      <c r="BF935" t="s">
        <v>1696</v>
      </c>
    </row>
    <row r="936" spans="57:58" x14ac:dyDescent="0.25">
      <c r="BE936" s="176">
        <v>482200</v>
      </c>
      <c r="BF936" t="s">
        <v>1709</v>
      </c>
    </row>
    <row r="937" spans="57:58" x14ac:dyDescent="0.25">
      <c r="BE937" s="176">
        <v>482210</v>
      </c>
      <c r="BF937" t="s">
        <v>1710</v>
      </c>
    </row>
    <row r="938" spans="57:58" x14ac:dyDescent="0.25">
      <c r="BE938" s="176">
        <v>482211</v>
      </c>
      <c r="BF938" t="s">
        <v>1710</v>
      </c>
    </row>
    <row r="939" spans="57:58" x14ac:dyDescent="0.25">
      <c r="BE939" s="176">
        <v>482220</v>
      </c>
      <c r="BF939" t="s">
        <v>1711</v>
      </c>
    </row>
    <row r="940" spans="57:58" x14ac:dyDescent="0.25">
      <c r="BE940" s="176">
        <v>482221</v>
      </c>
      <c r="BF940" t="s">
        <v>1711</v>
      </c>
    </row>
    <row r="941" spans="57:58" x14ac:dyDescent="0.25">
      <c r="BE941" s="176">
        <v>482230</v>
      </c>
      <c r="BF941" t="s">
        <v>1712</v>
      </c>
    </row>
    <row r="942" spans="57:58" x14ac:dyDescent="0.25">
      <c r="BE942" s="176">
        <v>482231</v>
      </c>
      <c r="BF942" t="s">
        <v>1712</v>
      </c>
    </row>
    <row r="943" spans="57:58" x14ac:dyDescent="0.25">
      <c r="BE943" s="176">
        <v>482240</v>
      </c>
      <c r="BF943" t="s">
        <v>1713</v>
      </c>
    </row>
    <row r="944" spans="57:58" x14ac:dyDescent="0.25">
      <c r="BE944" s="176">
        <v>482241</v>
      </c>
      <c r="BF944" t="s">
        <v>1713</v>
      </c>
    </row>
    <row r="945" spans="57:58" x14ac:dyDescent="0.25">
      <c r="BE945" s="176">
        <v>482250</v>
      </c>
      <c r="BF945" t="s">
        <v>1714</v>
      </c>
    </row>
    <row r="946" spans="57:58" x14ac:dyDescent="0.25">
      <c r="BE946" s="176">
        <v>482251</v>
      </c>
      <c r="BF946" t="s">
        <v>1714</v>
      </c>
    </row>
    <row r="947" spans="57:58" x14ac:dyDescent="0.25">
      <c r="BE947" s="176">
        <v>482300</v>
      </c>
      <c r="BF947" t="s">
        <v>1715</v>
      </c>
    </row>
    <row r="948" spans="57:58" x14ac:dyDescent="0.25">
      <c r="BE948" s="176">
        <v>482310</v>
      </c>
      <c r="BF948" t="s">
        <v>1716</v>
      </c>
    </row>
    <row r="949" spans="57:58" x14ac:dyDescent="0.25">
      <c r="BE949" s="176">
        <v>482311</v>
      </c>
      <c r="BF949" t="s">
        <v>1717</v>
      </c>
    </row>
    <row r="950" spans="57:58" x14ac:dyDescent="0.25">
      <c r="BE950" s="176">
        <v>482312</v>
      </c>
      <c r="BF950" t="s">
        <v>1718</v>
      </c>
    </row>
    <row r="951" spans="57:58" x14ac:dyDescent="0.25">
      <c r="BE951" s="176">
        <v>482320</v>
      </c>
      <c r="BF951" t="s">
        <v>1719</v>
      </c>
    </row>
    <row r="952" spans="57:58" x14ac:dyDescent="0.25">
      <c r="BE952" s="176">
        <v>482321</v>
      </c>
      <c r="BF952" t="s">
        <v>1719</v>
      </c>
    </row>
    <row r="953" spans="57:58" x14ac:dyDescent="0.25">
      <c r="BE953" s="176">
        <v>482330</v>
      </c>
      <c r="BF953" t="s">
        <v>1720</v>
      </c>
    </row>
    <row r="954" spans="57:58" x14ac:dyDescent="0.25">
      <c r="BE954" s="176">
        <v>482331</v>
      </c>
      <c r="BF954" t="s">
        <v>1720</v>
      </c>
    </row>
    <row r="955" spans="57:58" x14ac:dyDescent="0.25">
      <c r="BE955" s="176">
        <v>482340</v>
      </c>
      <c r="BF955" t="s">
        <v>1721</v>
      </c>
    </row>
    <row r="956" spans="57:58" x14ac:dyDescent="0.25">
      <c r="BE956" s="176">
        <v>482341</v>
      </c>
      <c r="BF956" t="s">
        <v>1721</v>
      </c>
    </row>
    <row r="957" spans="57:58" x14ac:dyDescent="0.25">
      <c r="BE957" s="176">
        <v>483000</v>
      </c>
      <c r="BF957" t="s">
        <v>1722</v>
      </c>
    </row>
    <row r="958" spans="57:58" x14ac:dyDescent="0.25">
      <c r="BE958" s="176">
        <v>483100</v>
      </c>
      <c r="BF958" t="s">
        <v>1722</v>
      </c>
    </row>
    <row r="959" spans="57:58" x14ac:dyDescent="0.25">
      <c r="BE959" s="176">
        <v>483110</v>
      </c>
      <c r="BF959" t="s">
        <v>1722</v>
      </c>
    </row>
    <row r="960" spans="57:58" x14ac:dyDescent="0.25">
      <c r="BE960" s="176">
        <v>483111</v>
      </c>
      <c r="BF960" t="s">
        <v>1722</v>
      </c>
    </row>
    <row r="961" spans="57:58" x14ac:dyDescent="0.25">
      <c r="BE961" s="176">
        <v>484000</v>
      </c>
      <c r="BF961" t="s">
        <v>1723</v>
      </c>
    </row>
    <row r="962" spans="57:58" x14ac:dyDescent="0.25">
      <c r="BE962" s="176">
        <v>484100</v>
      </c>
      <c r="BF962" t="s">
        <v>1724</v>
      </c>
    </row>
    <row r="963" spans="57:58" x14ac:dyDescent="0.25">
      <c r="BE963" s="176">
        <v>484110</v>
      </c>
      <c r="BF963" t="s">
        <v>1724</v>
      </c>
    </row>
    <row r="964" spans="57:58" x14ac:dyDescent="0.25">
      <c r="BE964" s="176">
        <v>484111</v>
      </c>
      <c r="BF964" t="s">
        <v>1724</v>
      </c>
    </row>
    <row r="965" spans="57:58" x14ac:dyDescent="0.25">
      <c r="BE965" s="176">
        <v>484200</v>
      </c>
      <c r="BF965" t="s">
        <v>1725</v>
      </c>
    </row>
    <row r="966" spans="57:58" x14ac:dyDescent="0.25">
      <c r="BE966" s="176">
        <v>484210</v>
      </c>
      <c r="BF966" t="s">
        <v>1725</v>
      </c>
    </row>
    <row r="967" spans="57:58" x14ac:dyDescent="0.25">
      <c r="BE967" s="176">
        <v>484211</v>
      </c>
      <c r="BF967" t="s">
        <v>1725</v>
      </c>
    </row>
    <row r="968" spans="57:58" x14ac:dyDescent="0.25">
      <c r="BE968" s="176">
        <v>485000</v>
      </c>
      <c r="BF968" t="s">
        <v>1167</v>
      </c>
    </row>
    <row r="969" spans="57:58" x14ac:dyDescent="0.25">
      <c r="BE969" s="176">
        <v>485100</v>
      </c>
      <c r="BF969" t="s">
        <v>1167</v>
      </c>
    </row>
    <row r="970" spans="57:58" x14ac:dyDescent="0.25">
      <c r="BE970" s="176">
        <v>485110</v>
      </c>
      <c r="BF970" t="s">
        <v>1167</v>
      </c>
    </row>
    <row r="971" spans="57:58" x14ac:dyDescent="0.25">
      <c r="BE971" s="176">
        <v>485111</v>
      </c>
      <c r="BF971" t="s">
        <v>1168</v>
      </c>
    </row>
    <row r="972" spans="57:58" x14ac:dyDescent="0.25">
      <c r="BE972" s="176">
        <v>485119</v>
      </c>
      <c r="BF972" t="s">
        <v>1169</v>
      </c>
    </row>
    <row r="973" spans="57:58" x14ac:dyDescent="0.25">
      <c r="BE973" s="176">
        <v>489000</v>
      </c>
      <c r="BF973" t="s">
        <v>1170</v>
      </c>
    </row>
    <row r="974" spans="57:58" x14ac:dyDescent="0.25">
      <c r="BE974" s="176">
        <v>489100</v>
      </c>
      <c r="BF974" t="s">
        <v>1170</v>
      </c>
    </row>
    <row r="975" spans="57:58" x14ac:dyDescent="0.25">
      <c r="BE975" s="176">
        <v>489110</v>
      </c>
      <c r="BF975" t="s">
        <v>1170</v>
      </c>
    </row>
    <row r="976" spans="57:58" x14ac:dyDescent="0.25">
      <c r="BE976" s="176">
        <v>489111</v>
      </c>
      <c r="BF976" t="s">
        <v>1170</v>
      </c>
    </row>
    <row r="977" spans="57:58" x14ac:dyDescent="0.25">
      <c r="BE977" s="176">
        <v>490000</v>
      </c>
      <c r="BF977" t="s">
        <v>1171</v>
      </c>
    </row>
    <row r="978" spans="57:58" x14ac:dyDescent="0.25">
      <c r="BE978" s="176">
        <v>494000</v>
      </c>
      <c r="BF978" t="s">
        <v>448</v>
      </c>
    </row>
    <row r="979" spans="57:58" x14ac:dyDescent="0.25">
      <c r="BE979" s="176">
        <v>494100</v>
      </c>
      <c r="BF979" t="s">
        <v>449</v>
      </c>
    </row>
    <row r="980" spans="57:58" x14ac:dyDescent="0.25">
      <c r="BE980" s="176">
        <v>494110</v>
      </c>
      <c r="BF980" t="s">
        <v>451</v>
      </c>
    </row>
    <row r="981" spans="57:58" x14ac:dyDescent="0.25">
      <c r="BE981" s="176">
        <v>494111</v>
      </c>
      <c r="BF981" t="s">
        <v>451</v>
      </c>
    </row>
    <row r="982" spans="57:58" x14ac:dyDescent="0.25">
      <c r="BE982" s="176">
        <v>494120</v>
      </c>
      <c r="BF982" t="s">
        <v>1089</v>
      </c>
    </row>
    <row r="983" spans="57:58" x14ac:dyDescent="0.25">
      <c r="BE983" s="176">
        <v>494121</v>
      </c>
      <c r="BF983" t="s">
        <v>1090</v>
      </c>
    </row>
    <row r="984" spans="57:58" x14ac:dyDescent="0.25">
      <c r="BE984" s="176">
        <v>494122</v>
      </c>
      <c r="BF984" t="s">
        <v>1093</v>
      </c>
    </row>
    <row r="985" spans="57:58" x14ac:dyDescent="0.25">
      <c r="BE985" s="176">
        <v>494123</v>
      </c>
      <c r="BF985" t="s">
        <v>1172</v>
      </c>
    </row>
    <row r="986" spans="57:58" x14ac:dyDescent="0.25">
      <c r="BE986" s="176">
        <v>494130</v>
      </c>
      <c r="BF986" t="s">
        <v>1096</v>
      </c>
    </row>
    <row r="987" spans="57:58" x14ac:dyDescent="0.25">
      <c r="BE987" s="176">
        <v>494131</v>
      </c>
      <c r="BF987" t="s">
        <v>1096</v>
      </c>
    </row>
    <row r="988" spans="57:58" x14ac:dyDescent="0.25">
      <c r="BE988" s="176">
        <v>494140</v>
      </c>
      <c r="BF988" t="s">
        <v>1111</v>
      </c>
    </row>
    <row r="989" spans="57:58" x14ac:dyDescent="0.25">
      <c r="BE989" s="176">
        <v>494141</v>
      </c>
      <c r="BF989" t="s">
        <v>1173</v>
      </c>
    </row>
    <row r="990" spans="57:58" x14ac:dyDescent="0.25">
      <c r="BE990" s="176">
        <v>494142</v>
      </c>
      <c r="BF990" t="s">
        <v>1116</v>
      </c>
    </row>
    <row r="991" spans="57:58" x14ac:dyDescent="0.25">
      <c r="BE991" s="176">
        <v>494143</v>
      </c>
      <c r="BF991" t="s">
        <v>1117</v>
      </c>
    </row>
    <row r="992" spans="57:58" x14ac:dyDescent="0.25">
      <c r="BE992" s="176">
        <v>494144</v>
      </c>
      <c r="BF992" t="s">
        <v>1121</v>
      </c>
    </row>
    <row r="993" spans="57:58" x14ac:dyDescent="0.25">
      <c r="BE993" s="176">
        <v>494150</v>
      </c>
      <c r="BF993" t="s">
        <v>1125</v>
      </c>
    </row>
    <row r="994" spans="57:58" x14ac:dyDescent="0.25">
      <c r="BE994" s="176">
        <v>494151</v>
      </c>
      <c r="BF994" t="s">
        <v>1125</v>
      </c>
    </row>
    <row r="995" spans="57:58" x14ac:dyDescent="0.25">
      <c r="BE995" s="176">
        <v>494160</v>
      </c>
      <c r="BF995" t="s">
        <v>1131</v>
      </c>
    </row>
    <row r="996" spans="57:58" x14ac:dyDescent="0.25">
      <c r="BE996" s="176">
        <v>494161</v>
      </c>
      <c r="BF996" t="s">
        <v>1131</v>
      </c>
    </row>
    <row r="997" spans="57:58" x14ac:dyDescent="0.25">
      <c r="BE997" s="176">
        <v>494170</v>
      </c>
      <c r="BF997" t="s">
        <v>1141</v>
      </c>
    </row>
    <row r="998" spans="57:58" x14ac:dyDescent="0.25">
      <c r="BE998" s="176">
        <v>494171</v>
      </c>
      <c r="BF998" t="s">
        <v>1141</v>
      </c>
    </row>
    <row r="999" spans="57:58" x14ac:dyDescent="0.25">
      <c r="BE999" s="176">
        <v>494180</v>
      </c>
      <c r="BF999" t="s">
        <v>1142</v>
      </c>
    </row>
    <row r="1000" spans="57:58" x14ac:dyDescent="0.25">
      <c r="BE1000" s="176">
        <v>494181</v>
      </c>
      <c r="BF1000" t="s">
        <v>1142</v>
      </c>
    </row>
    <row r="1001" spans="57:58" x14ac:dyDescent="0.25">
      <c r="BE1001" s="176">
        <v>494200</v>
      </c>
      <c r="BF1001" t="s">
        <v>1143</v>
      </c>
    </row>
    <row r="1002" spans="57:58" x14ac:dyDescent="0.25">
      <c r="BE1002" s="176">
        <v>494210</v>
      </c>
      <c r="BF1002" t="s">
        <v>1144</v>
      </c>
    </row>
    <row r="1003" spans="57:58" x14ac:dyDescent="0.25">
      <c r="BE1003" s="176">
        <v>494211</v>
      </c>
      <c r="BF1003" t="s">
        <v>1145</v>
      </c>
    </row>
    <row r="1004" spans="57:58" x14ac:dyDescent="0.25">
      <c r="BE1004" s="176">
        <v>494212</v>
      </c>
      <c r="BF1004" t="s">
        <v>1148</v>
      </c>
    </row>
    <row r="1005" spans="57:58" x14ac:dyDescent="0.25">
      <c r="BE1005" s="176">
        <v>494213</v>
      </c>
      <c r="BF1005" t="s">
        <v>1156</v>
      </c>
    </row>
    <row r="1006" spans="57:58" x14ac:dyDescent="0.25">
      <c r="BE1006" s="176">
        <v>494214</v>
      </c>
      <c r="BF1006" t="s">
        <v>453</v>
      </c>
    </row>
    <row r="1007" spans="57:58" x14ac:dyDescent="0.25">
      <c r="BE1007" s="176">
        <v>494215</v>
      </c>
      <c r="BF1007" t="s">
        <v>464</v>
      </c>
    </row>
    <row r="1008" spans="57:58" x14ac:dyDescent="0.25">
      <c r="BE1008" s="176">
        <v>494216</v>
      </c>
      <c r="BF1008" t="s">
        <v>474</v>
      </c>
    </row>
    <row r="1009" spans="57:58" x14ac:dyDescent="0.25">
      <c r="BE1009" s="176">
        <v>494219</v>
      </c>
      <c r="BF1009" t="s">
        <v>489</v>
      </c>
    </row>
    <row r="1010" spans="57:58" x14ac:dyDescent="0.25">
      <c r="BE1010" s="176">
        <v>494220</v>
      </c>
      <c r="BF1010" t="s">
        <v>492</v>
      </c>
    </row>
    <row r="1011" spans="57:58" x14ac:dyDescent="0.25">
      <c r="BE1011" s="176">
        <v>494221</v>
      </c>
      <c r="BF1011" t="s">
        <v>493</v>
      </c>
    </row>
    <row r="1012" spans="57:58" x14ac:dyDescent="0.25">
      <c r="BE1012" s="176">
        <v>494222</v>
      </c>
      <c r="BF1012" t="s">
        <v>503</v>
      </c>
    </row>
    <row r="1013" spans="57:58" x14ac:dyDescent="0.25">
      <c r="BE1013" s="176">
        <v>494223</v>
      </c>
      <c r="BF1013" t="s">
        <v>509</v>
      </c>
    </row>
    <row r="1014" spans="57:58" x14ac:dyDescent="0.25">
      <c r="BE1014" s="176">
        <v>494224</v>
      </c>
      <c r="BF1014" t="s">
        <v>518</v>
      </c>
    </row>
    <row r="1015" spans="57:58" x14ac:dyDescent="0.25">
      <c r="BE1015" s="176">
        <v>494229</v>
      </c>
      <c r="BF1015" t="s">
        <v>521</v>
      </c>
    </row>
    <row r="1016" spans="57:58" x14ac:dyDescent="0.25">
      <c r="BE1016" s="176">
        <v>494230</v>
      </c>
      <c r="BF1016" t="s">
        <v>523</v>
      </c>
    </row>
    <row r="1017" spans="57:58" x14ac:dyDescent="0.25">
      <c r="BE1017" s="176">
        <v>494231</v>
      </c>
      <c r="BF1017" t="s">
        <v>524</v>
      </c>
    </row>
    <row r="1018" spans="57:58" x14ac:dyDescent="0.25">
      <c r="BE1018" s="176">
        <v>494232</v>
      </c>
      <c r="BF1018" t="s">
        <v>529</v>
      </c>
    </row>
    <row r="1019" spans="57:58" x14ac:dyDescent="0.25">
      <c r="BE1019" s="176">
        <v>494233</v>
      </c>
      <c r="BF1019" t="s">
        <v>535</v>
      </c>
    </row>
    <row r="1020" spans="57:58" x14ac:dyDescent="0.25">
      <c r="BE1020" s="176">
        <v>494234</v>
      </c>
      <c r="BF1020" t="s">
        <v>543</v>
      </c>
    </row>
    <row r="1021" spans="57:58" x14ac:dyDescent="0.25">
      <c r="BE1021" s="176">
        <v>494235</v>
      </c>
      <c r="BF1021" t="s">
        <v>558</v>
      </c>
    </row>
    <row r="1022" spans="57:58" x14ac:dyDescent="0.25">
      <c r="BE1022" s="176">
        <v>494236</v>
      </c>
      <c r="BF1022" t="s">
        <v>571</v>
      </c>
    </row>
    <row r="1023" spans="57:58" x14ac:dyDescent="0.25">
      <c r="BE1023" s="176">
        <v>494237</v>
      </c>
      <c r="BF1023" t="s">
        <v>576</v>
      </c>
    </row>
    <row r="1024" spans="57:58" x14ac:dyDescent="0.25">
      <c r="BE1024" s="176">
        <v>494239</v>
      </c>
      <c r="BF1024" t="s">
        <v>578</v>
      </c>
    </row>
    <row r="1025" spans="57:58" x14ac:dyDescent="0.25">
      <c r="BE1025" s="176">
        <v>494240</v>
      </c>
      <c r="BF1025" t="s">
        <v>579</v>
      </c>
    </row>
    <row r="1026" spans="57:58" x14ac:dyDescent="0.25">
      <c r="BE1026" s="176">
        <v>494241</v>
      </c>
      <c r="BF1026" t="s">
        <v>580</v>
      </c>
    </row>
    <row r="1027" spans="57:58" x14ac:dyDescent="0.25">
      <c r="BE1027" s="176">
        <v>494242</v>
      </c>
      <c r="BF1027" t="s">
        <v>586</v>
      </c>
    </row>
    <row r="1028" spans="57:58" x14ac:dyDescent="0.25">
      <c r="BE1028" s="176">
        <v>494243</v>
      </c>
      <c r="BF1028" t="s">
        <v>592</v>
      </c>
    </row>
    <row r="1029" spans="57:58" x14ac:dyDescent="0.25">
      <c r="BE1029" s="176">
        <v>494244</v>
      </c>
      <c r="BF1029" t="s">
        <v>598</v>
      </c>
    </row>
    <row r="1030" spans="57:58" x14ac:dyDescent="0.25">
      <c r="BE1030" s="176">
        <v>494245</v>
      </c>
      <c r="BF1030" t="s">
        <v>599</v>
      </c>
    </row>
    <row r="1031" spans="57:58" x14ac:dyDescent="0.25">
      <c r="BE1031" s="176">
        <v>494246</v>
      </c>
      <c r="BF1031" t="s">
        <v>600</v>
      </c>
    </row>
    <row r="1032" spans="57:58" x14ac:dyDescent="0.25">
      <c r="BE1032" s="176">
        <v>494249</v>
      </c>
      <c r="BF1032" t="s">
        <v>604</v>
      </c>
    </row>
    <row r="1033" spans="57:58" x14ac:dyDescent="0.25">
      <c r="BE1033" s="176">
        <v>494250</v>
      </c>
      <c r="BF1033" t="s">
        <v>605</v>
      </c>
    </row>
    <row r="1034" spans="57:58" x14ac:dyDescent="0.25">
      <c r="BE1034" s="176">
        <v>494251</v>
      </c>
      <c r="BF1034" t="s">
        <v>606</v>
      </c>
    </row>
    <row r="1035" spans="57:58" x14ac:dyDescent="0.25">
      <c r="BE1035" s="176">
        <v>494252</v>
      </c>
      <c r="BF1035" t="s">
        <v>617</v>
      </c>
    </row>
    <row r="1036" spans="57:58" x14ac:dyDescent="0.25">
      <c r="BE1036" s="176">
        <v>494260</v>
      </c>
      <c r="BF1036" t="s">
        <v>647</v>
      </c>
    </row>
    <row r="1037" spans="57:58" x14ac:dyDescent="0.25">
      <c r="BE1037" s="176">
        <v>494261</v>
      </c>
      <c r="BF1037" t="s">
        <v>648</v>
      </c>
    </row>
    <row r="1038" spans="57:58" x14ac:dyDescent="0.25">
      <c r="BE1038" s="176">
        <v>494262</v>
      </c>
      <c r="BF1038" t="s">
        <v>1174</v>
      </c>
    </row>
    <row r="1039" spans="57:58" x14ac:dyDescent="0.25">
      <c r="BE1039" s="176">
        <v>494263</v>
      </c>
      <c r="BF1039" t="s">
        <v>1175</v>
      </c>
    </row>
    <row r="1040" spans="57:58" x14ac:dyDescent="0.25">
      <c r="BE1040" s="176">
        <v>494264</v>
      </c>
      <c r="BF1040" t="s">
        <v>1176</v>
      </c>
    </row>
    <row r="1041" spans="57:58" x14ac:dyDescent="0.25">
      <c r="BE1041" s="176">
        <v>494265</v>
      </c>
      <c r="BF1041" t="s">
        <v>1177</v>
      </c>
    </row>
    <row r="1042" spans="57:58" x14ac:dyDescent="0.25">
      <c r="BE1042" s="176">
        <v>494266</v>
      </c>
      <c r="BF1042" t="s">
        <v>1178</v>
      </c>
    </row>
    <row r="1043" spans="57:58" x14ac:dyDescent="0.25">
      <c r="BE1043" s="176">
        <v>494267</v>
      </c>
      <c r="BF1043" t="s">
        <v>1396</v>
      </c>
    </row>
    <row r="1044" spans="57:58" x14ac:dyDescent="0.25">
      <c r="BE1044" s="176">
        <v>494268</v>
      </c>
      <c r="BF1044" t="s">
        <v>1179</v>
      </c>
    </row>
    <row r="1045" spans="57:58" x14ac:dyDescent="0.25">
      <c r="BE1045" s="176">
        <v>494269</v>
      </c>
      <c r="BF1045" t="s">
        <v>1180</v>
      </c>
    </row>
    <row r="1046" spans="57:58" x14ac:dyDescent="0.25">
      <c r="BE1046" s="176">
        <v>494300</v>
      </c>
      <c r="BF1046" t="s">
        <v>1420</v>
      </c>
    </row>
    <row r="1047" spans="57:58" x14ac:dyDescent="0.25">
      <c r="BE1047" s="176">
        <v>494310</v>
      </c>
      <c r="BF1047" t="s">
        <v>1421</v>
      </c>
    </row>
    <row r="1048" spans="57:58" x14ac:dyDescent="0.25">
      <c r="BE1048" s="176">
        <v>494311</v>
      </c>
      <c r="BF1048" t="s">
        <v>1422</v>
      </c>
    </row>
    <row r="1049" spans="57:58" x14ac:dyDescent="0.25">
      <c r="BE1049" s="176">
        <v>494312</v>
      </c>
      <c r="BF1049" t="s">
        <v>1423</v>
      </c>
    </row>
    <row r="1050" spans="57:58" x14ac:dyDescent="0.25">
      <c r="BE1050" s="176">
        <v>494313</v>
      </c>
      <c r="BF1050" t="s">
        <v>1424</v>
      </c>
    </row>
    <row r="1051" spans="57:58" x14ac:dyDescent="0.25">
      <c r="BE1051" s="176">
        <v>494320</v>
      </c>
      <c r="BF1051" t="s">
        <v>1425</v>
      </c>
    </row>
    <row r="1052" spans="57:58" x14ac:dyDescent="0.25">
      <c r="BE1052" s="176">
        <v>494321</v>
      </c>
      <c r="BF1052" t="s">
        <v>1425</v>
      </c>
    </row>
    <row r="1053" spans="57:58" x14ac:dyDescent="0.25">
      <c r="BE1053" s="176">
        <v>494330</v>
      </c>
      <c r="BF1053" t="s">
        <v>1426</v>
      </c>
    </row>
    <row r="1054" spans="57:58" x14ac:dyDescent="0.25">
      <c r="BE1054" s="176">
        <v>494331</v>
      </c>
      <c r="BF1054" t="s">
        <v>1427</v>
      </c>
    </row>
    <row r="1055" spans="57:58" x14ac:dyDescent="0.25">
      <c r="BE1055" s="176">
        <v>494340</v>
      </c>
      <c r="BF1055" t="s">
        <v>1428</v>
      </c>
    </row>
    <row r="1056" spans="57:58" x14ac:dyDescent="0.25">
      <c r="BE1056" s="176">
        <v>494341</v>
      </c>
      <c r="BF1056" t="s">
        <v>1429</v>
      </c>
    </row>
    <row r="1057" spans="57:58" x14ac:dyDescent="0.25">
      <c r="BE1057" s="176">
        <v>494342</v>
      </c>
      <c r="BF1057" t="s">
        <v>1430</v>
      </c>
    </row>
    <row r="1058" spans="57:58" x14ac:dyDescent="0.25">
      <c r="BE1058" s="176">
        <v>494343</v>
      </c>
      <c r="BF1058" t="s">
        <v>1431</v>
      </c>
    </row>
    <row r="1059" spans="57:58" x14ac:dyDescent="0.25">
      <c r="BE1059" s="176">
        <v>494350</v>
      </c>
      <c r="BF1059" t="s">
        <v>1434</v>
      </c>
    </row>
    <row r="1060" spans="57:58" x14ac:dyDescent="0.25">
      <c r="BE1060" s="176">
        <v>494351</v>
      </c>
      <c r="BF1060" t="s">
        <v>1434</v>
      </c>
    </row>
    <row r="1061" spans="57:58" x14ac:dyDescent="0.25">
      <c r="BE1061" s="176">
        <v>494400</v>
      </c>
      <c r="BF1061" t="s">
        <v>1435</v>
      </c>
    </row>
    <row r="1062" spans="57:58" x14ac:dyDescent="0.25">
      <c r="BE1062" s="176">
        <v>494410</v>
      </c>
      <c r="BF1062" t="s">
        <v>1181</v>
      </c>
    </row>
    <row r="1063" spans="57:58" x14ac:dyDescent="0.25">
      <c r="BE1063" s="176">
        <v>494411</v>
      </c>
      <c r="BF1063" t="s">
        <v>1437</v>
      </c>
    </row>
    <row r="1064" spans="57:58" x14ac:dyDescent="0.25">
      <c r="BE1064" s="176">
        <v>494412</v>
      </c>
      <c r="BF1064" t="s">
        <v>1440</v>
      </c>
    </row>
    <row r="1065" spans="57:58" x14ac:dyDescent="0.25">
      <c r="BE1065" s="176">
        <v>494413</v>
      </c>
      <c r="BF1065" t="s">
        <v>1449</v>
      </c>
    </row>
    <row r="1066" spans="57:58" x14ac:dyDescent="0.25">
      <c r="BE1066" s="176">
        <v>494414</v>
      </c>
      <c r="BF1066" t="s">
        <v>1182</v>
      </c>
    </row>
    <row r="1067" spans="57:58" x14ac:dyDescent="0.25">
      <c r="BE1067" s="176">
        <v>494415</v>
      </c>
      <c r="BF1067" t="s">
        <v>1183</v>
      </c>
    </row>
    <row r="1068" spans="57:58" x14ac:dyDescent="0.25">
      <c r="BE1068" s="176">
        <v>494416</v>
      </c>
      <c r="BF1068" t="s">
        <v>1184</v>
      </c>
    </row>
    <row r="1069" spans="57:58" x14ac:dyDescent="0.25">
      <c r="BE1069" s="176">
        <v>494417</v>
      </c>
      <c r="BF1069" t="s">
        <v>1455</v>
      </c>
    </row>
    <row r="1070" spans="57:58" x14ac:dyDescent="0.25">
      <c r="BE1070" s="176">
        <v>494418</v>
      </c>
      <c r="BF1070" t="s">
        <v>1185</v>
      </c>
    </row>
    <row r="1071" spans="57:58" x14ac:dyDescent="0.25">
      <c r="BE1071" s="176">
        <v>494420</v>
      </c>
      <c r="BF1071" t="s">
        <v>1459</v>
      </c>
    </row>
    <row r="1072" spans="57:58" x14ac:dyDescent="0.25">
      <c r="BE1072" s="176">
        <v>494421</v>
      </c>
      <c r="BF1072" t="s">
        <v>1460</v>
      </c>
    </row>
    <row r="1073" spans="57:58" x14ac:dyDescent="0.25">
      <c r="BE1073" s="176">
        <v>494422</v>
      </c>
      <c r="BF1073" t="s">
        <v>1464</v>
      </c>
    </row>
    <row r="1074" spans="57:58" x14ac:dyDescent="0.25">
      <c r="BE1074" s="176">
        <v>494423</v>
      </c>
      <c r="BF1074" t="s">
        <v>1468</v>
      </c>
    </row>
    <row r="1075" spans="57:58" x14ac:dyDescent="0.25">
      <c r="BE1075" s="176">
        <v>494424</v>
      </c>
      <c r="BF1075" t="s">
        <v>891</v>
      </c>
    </row>
    <row r="1076" spans="57:58" x14ac:dyDescent="0.25">
      <c r="BE1076" s="176">
        <v>494425</v>
      </c>
      <c r="BF1076" t="s">
        <v>894</v>
      </c>
    </row>
    <row r="1077" spans="57:58" x14ac:dyDescent="0.25">
      <c r="BE1077" s="176">
        <v>494426</v>
      </c>
      <c r="BF1077" t="s">
        <v>895</v>
      </c>
    </row>
    <row r="1078" spans="57:58" x14ac:dyDescent="0.25">
      <c r="BE1078" s="176">
        <v>494430</v>
      </c>
      <c r="BF1078" t="s">
        <v>896</v>
      </c>
    </row>
    <row r="1079" spans="57:58" x14ac:dyDescent="0.25">
      <c r="BE1079" s="176">
        <v>494431</v>
      </c>
      <c r="BF1079" t="s">
        <v>896</v>
      </c>
    </row>
    <row r="1080" spans="57:58" x14ac:dyDescent="0.25">
      <c r="BE1080" s="176">
        <v>494440</v>
      </c>
      <c r="BF1080" t="s">
        <v>897</v>
      </c>
    </row>
    <row r="1081" spans="57:58" x14ac:dyDescent="0.25">
      <c r="BE1081" s="176">
        <v>494441</v>
      </c>
      <c r="BF1081" t="s">
        <v>898</v>
      </c>
    </row>
    <row r="1082" spans="57:58" x14ac:dyDescent="0.25">
      <c r="BE1082" s="176">
        <v>494442</v>
      </c>
      <c r="BF1082" t="s">
        <v>899</v>
      </c>
    </row>
    <row r="1083" spans="57:58" x14ac:dyDescent="0.25">
      <c r="BE1083" s="176">
        <v>494443</v>
      </c>
      <c r="BF1083" t="s">
        <v>902</v>
      </c>
    </row>
    <row r="1084" spans="57:58" x14ac:dyDescent="0.25">
      <c r="BE1084" s="176">
        <v>494500</v>
      </c>
      <c r="BF1084" t="s">
        <v>903</v>
      </c>
    </row>
    <row r="1085" spans="57:58" x14ac:dyDescent="0.25">
      <c r="BE1085" s="176">
        <v>494510</v>
      </c>
      <c r="BF1085" t="s">
        <v>904</v>
      </c>
    </row>
    <row r="1086" spans="57:58" x14ac:dyDescent="0.25">
      <c r="BE1086" s="176">
        <v>494511</v>
      </c>
      <c r="BF1086" t="s">
        <v>905</v>
      </c>
    </row>
    <row r="1087" spans="57:58" x14ac:dyDescent="0.25">
      <c r="BE1087" s="176">
        <v>494512</v>
      </c>
      <c r="BF1087" t="s">
        <v>914</v>
      </c>
    </row>
    <row r="1088" spans="57:58" x14ac:dyDescent="0.25">
      <c r="BE1088" s="176">
        <v>494520</v>
      </c>
      <c r="BF1088" t="s">
        <v>921</v>
      </c>
    </row>
    <row r="1089" spans="57:58" x14ac:dyDescent="0.25">
      <c r="BE1089" s="176">
        <v>494521</v>
      </c>
      <c r="BF1089" t="s">
        <v>922</v>
      </c>
    </row>
    <row r="1090" spans="57:58" x14ac:dyDescent="0.25">
      <c r="BE1090" s="176">
        <v>494522</v>
      </c>
      <c r="BF1090" t="s">
        <v>925</v>
      </c>
    </row>
    <row r="1091" spans="57:58" x14ac:dyDescent="0.25">
      <c r="BE1091" s="176">
        <v>494530</v>
      </c>
      <c r="BF1091" t="s">
        <v>928</v>
      </c>
    </row>
    <row r="1092" spans="57:58" x14ac:dyDescent="0.25">
      <c r="BE1092" s="176">
        <v>494531</v>
      </c>
      <c r="BF1092" t="s">
        <v>929</v>
      </c>
    </row>
    <row r="1093" spans="57:58" x14ac:dyDescent="0.25">
      <c r="BE1093" s="176">
        <v>494532</v>
      </c>
      <c r="BF1093" t="s">
        <v>933</v>
      </c>
    </row>
    <row r="1094" spans="57:58" x14ac:dyDescent="0.25">
      <c r="BE1094" s="176">
        <v>494540</v>
      </c>
      <c r="BF1094" t="s">
        <v>936</v>
      </c>
    </row>
    <row r="1095" spans="57:58" x14ac:dyDescent="0.25">
      <c r="BE1095" s="176">
        <v>494541</v>
      </c>
      <c r="BF1095" t="s">
        <v>937</v>
      </c>
    </row>
    <row r="1096" spans="57:58" x14ac:dyDescent="0.25">
      <c r="BE1096" s="176">
        <v>494542</v>
      </c>
      <c r="BF1096" t="s">
        <v>938</v>
      </c>
    </row>
    <row r="1097" spans="57:58" x14ac:dyDescent="0.25">
      <c r="BE1097" s="176">
        <v>494700</v>
      </c>
      <c r="BF1097" t="s">
        <v>1186</v>
      </c>
    </row>
    <row r="1098" spans="57:58" x14ac:dyDescent="0.25">
      <c r="BE1098" s="176">
        <v>494710</v>
      </c>
      <c r="BF1098" t="s">
        <v>994</v>
      </c>
    </row>
    <row r="1099" spans="57:58" x14ac:dyDescent="0.25">
      <c r="BE1099" s="176">
        <v>494711</v>
      </c>
      <c r="BF1099" t="s">
        <v>995</v>
      </c>
    </row>
    <row r="1100" spans="57:58" x14ac:dyDescent="0.25">
      <c r="BE1100" s="176">
        <v>494712</v>
      </c>
      <c r="BF1100" t="s">
        <v>1030</v>
      </c>
    </row>
    <row r="1101" spans="57:58" x14ac:dyDescent="0.25">
      <c r="BE1101" s="176">
        <v>494719</v>
      </c>
      <c r="BF1101" t="s">
        <v>1063</v>
      </c>
    </row>
    <row r="1102" spans="57:58" x14ac:dyDescent="0.25">
      <c r="BE1102" s="176">
        <v>494720</v>
      </c>
      <c r="BF1102" t="s">
        <v>1638</v>
      </c>
    </row>
    <row r="1103" spans="57:58" x14ac:dyDescent="0.25">
      <c r="BE1103" s="176">
        <v>494721</v>
      </c>
      <c r="BF1103" t="s">
        <v>1639</v>
      </c>
    </row>
    <row r="1104" spans="57:58" x14ac:dyDescent="0.25">
      <c r="BE1104" s="176">
        <v>494722</v>
      </c>
      <c r="BF1104" t="s">
        <v>1645</v>
      </c>
    </row>
    <row r="1105" spans="57:58" x14ac:dyDescent="0.25">
      <c r="BE1105" s="176">
        <v>494723</v>
      </c>
      <c r="BF1105" t="s">
        <v>1646</v>
      </c>
    </row>
    <row r="1106" spans="57:58" x14ac:dyDescent="0.25">
      <c r="BE1106" s="176">
        <v>494724</v>
      </c>
      <c r="BF1106" t="s">
        <v>1187</v>
      </c>
    </row>
    <row r="1107" spans="57:58" x14ac:dyDescent="0.25">
      <c r="BE1107" s="176">
        <v>494725</v>
      </c>
      <c r="BF1107" t="s">
        <v>1648</v>
      </c>
    </row>
    <row r="1108" spans="57:58" x14ac:dyDescent="0.25">
      <c r="BE1108" s="176">
        <v>494726</v>
      </c>
      <c r="BF1108" t="s">
        <v>1651</v>
      </c>
    </row>
    <row r="1109" spans="57:58" x14ac:dyDescent="0.25">
      <c r="BE1109" s="176">
        <v>494727</v>
      </c>
      <c r="BF1109" t="s">
        <v>1652</v>
      </c>
    </row>
    <row r="1110" spans="57:58" x14ac:dyDescent="0.25">
      <c r="BE1110" s="176">
        <v>494728</v>
      </c>
      <c r="BF1110" t="s">
        <v>1668</v>
      </c>
    </row>
    <row r="1111" spans="57:58" x14ac:dyDescent="0.25">
      <c r="BE1111" s="176">
        <v>494729</v>
      </c>
      <c r="BF1111" t="s">
        <v>1188</v>
      </c>
    </row>
    <row r="1112" spans="57:58" x14ac:dyDescent="0.25">
      <c r="BE1112" s="176">
        <v>494800</v>
      </c>
      <c r="BF1112" t="s">
        <v>1674</v>
      </c>
    </row>
    <row r="1113" spans="57:58" x14ac:dyDescent="0.25">
      <c r="BE1113" s="176">
        <v>494810</v>
      </c>
      <c r="BF1113" t="s">
        <v>1675</v>
      </c>
    </row>
    <row r="1114" spans="57:58" x14ac:dyDescent="0.25">
      <c r="BE1114" s="176">
        <v>494811</v>
      </c>
      <c r="BF1114" t="s">
        <v>1676</v>
      </c>
    </row>
    <row r="1115" spans="57:58" x14ac:dyDescent="0.25">
      <c r="BE1115" s="176">
        <v>494819</v>
      </c>
      <c r="BF1115" t="s">
        <v>1683</v>
      </c>
    </row>
    <row r="1116" spans="57:58" x14ac:dyDescent="0.25">
      <c r="BE1116" s="176">
        <v>494820</v>
      </c>
      <c r="BF1116" t="s">
        <v>1189</v>
      </c>
    </row>
    <row r="1117" spans="57:58" x14ac:dyDescent="0.25">
      <c r="BE1117" s="176">
        <v>494821</v>
      </c>
      <c r="BF1117" t="s">
        <v>1696</v>
      </c>
    </row>
    <row r="1118" spans="57:58" x14ac:dyDescent="0.25">
      <c r="BE1118" s="176">
        <v>494822</v>
      </c>
      <c r="BF1118" t="s">
        <v>1709</v>
      </c>
    </row>
    <row r="1119" spans="57:58" x14ac:dyDescent="0.25">
      <c r="BE1119" s="176">
        <v>494823</v>
      </c>
      <c r="BF1119" t="s">
        <v>1715</v>
      </c>
    </row>
    <row r="1120" spans="57:58" x14ac:dyDescent="0.25">
      <c r="BE1120" s="176">
        <v>494830</v>
      </c>
      <c r="BF1120" t="s">
        <v>1722</v>
      </c>
    </row>
    <row r="1121" spans="57:58" x14ac:dyDescent="0.25">
      <c r="BE1121" s="176">
        <v>494831</v>
      </c>
      <c r="BF1121" t="s">
        <v>1722</v>
      </c>
    </row>
    <row r="1122" spans="57:58" x14ac:dyDescent="0.25">
      <c r="BE1122" s="176">
        <v>494840</v>
      </c>
      <c r="BF1122" t="s">
        <v>1723</v>
      </c>
    </row>
    <row r="1123" spans="57:58" x14ac:dyDescent="0.25">
      <c r="BE1123" s="176">
        <v>494841</v>
      </c>
      <c r="BF1123" t="s">
        <v>1724</v>
      </c>
    </row>
    <row r="1124" spans="57:58" x14ac:dyDescent="0.25">
      <c r="BE1124" s="176">
        <v>494842</v>
      </c>
      <c r="BF1124" t="s">
        <v>1725</v>
      </c>
    </row>
    <row r="1125" spans="57:58" x14ac:dyDescent="0.25">
      <c r="BE1125" s="176">
        <v>494850</v>
      </c>
      <c r="BF1125" t="s">
        <v>1167</v>
      </c>
    </row>
    <row r="1126" spans="57:58" x14ac:dyDescent="0.25">
      <c r="BE1126" s="176">
        <v>494851</v>
      </c>
      <c r="BF1126" t="s">
        <v>1167</v>
      </c>
    </row>
    <row r="1127" spans="57:58" x14ac:dyDescent="0.25">
      <c r="BE1127" s="176">
        <v>495000</v>
      </c>
      <c r="BF1127" t="s">
        <v>1190</v>
      </c>
    </row>
    <row r="1128" spans="57:58" x14ac:dyDescent="0.25">
      <c r="BE1128" s="176">
        <v>495100</v>
      </c>
      <c r="BF1128" t="s">
        <v>1191</v>
      </c>
    </row>
    <row r="1129" spans="57:58" x14ac:dyDescent="0.25">
      <c r="BE1129" s="176">
        <v>495110</v>
      </c>
      <c r="BF1129" t="s">
        <v>1192</v>
      </c>
    </row>
    <row r="1130" spans="57:58" x14ac:dyDescent="0.25">
      <c r="BE1130" s="176">
        <v>495111</v>
      </c>
      <c r="BF1130" t="s">
        <v>1193</v>
      </c>
    </row>
    <row r="1131" spans="57:58" x14ac:dyDescent="0.25">
      <c r="BE1131" s="176">
        <v>495112</v>
      </c>
      <c r="BF1131" t="s">
        <v>1194</v>
      </c>
    </row>
    <row r="1132" spans="57:58" x14ac:dyDescent="0.25">
      <c r="BE1132" s="176">
        <v>495113</v>
      </c>
      <c r="BF1132" t="s">
        <v>1195</v>
      </c>
    </row>
    <row r="1133" spans="57:58" x14ac:dyDescent="0.25">
      <c r="BE1133" s="176">
        <v>495114</v>
      </c>
      <c r="BF1133" t="s">
        <v>1196</v>
      </c>
    </row>
    <row r="1134" spans="57:58" x14ac:dyDescent="0.25">
      <c r="BE1134" s="176">
        <v>495120</v>
      </c>
      <c r="BF1134" t="s">
        <v>1197</v>
      </c>
    </row>
    <row r="1135" spans="57:58" x14ac:dyDescent="0.25">
      <c r="BE1135" s="176">
        <v>495121</v>
      </c>
      <c r="BF1135" t="s">
        <v>1198</v>
      </c>
    </row>
    <row r="1136" spans="57:58" x14ac:dyDescent="0.25">
      <c r="BE1136" s="176">
        <v>495122</v>
      </c>
      <c r="BF1136" t="s">
        <v>1199</v>
      </c>
    </row>
    <row r="1137" spans="57:58" x14ac:dyDescent="0.25">
      <c r="BE1137" s="176">
        <v>495123</v>
      </c>
      <c r="BF1137" t="s">
        <v>1200</v>
      </c>
    </row>
    <row r="1138" spans="57:58" x14ac:dyDescent="0.25">
      <c r="BE1138" s="176">
        <v>495124</v>
      </c>
      <c r="BF1138" t="s">
        <v>1201</v>
      </c>
    </row>
    <row r="1139" spans="57:58" x14ac:dyDescent="0.25">
      <c r="BE1139" s="176">
        <v>495125</v>
      </c>
      <c r="BF1139" t="s">
        <v>1202</v>
      </c>
    </row>
    <row r="1140" spans="57:58" x14ac:dyDescent="0.25">
      <c r="BE1140" s="176">
        <v>495126</v>
      </c>
      <c r="BF1140" t="s">
        <v>1203</v>
      </c>
    </row>
    <row r="1141" spans="57:58" x14ac:dyDescent="0.25">
      <c r="BE1141" s="176">
        <v>495127</v>
      </c>
      <c r="BF1141" t="s">
        <v>1204</v>
      </c>
    </row>
    <row r="1142" spans="57:58" x14ac:dyDescent="0.25">
      <c r="BE1142" s="176">
        <v>495128</v>
      </c>
      <c r="BF1142" t="s">
        <v>1205</v>
      </c>
    </row>
    <row r="1143" spans="57:58" x14ac:dyDescent="0.25">
      <c r="BE1143" s="176">
        <v>495129</v>
      </c>
      <c r="BF1143" t="s">
        <v>1206</v>
      </c>
    </row>
    <row r="1144" spans="57:58" x14ac:dyDescent="0.25">
      <c r="BE1144" s="176">
        <v>495130</v>
      </c>
      <c r="BF1144" t="s">
        <v>1207</v>
      </c>
    </row>
    <row r="1145" spans="57:58" x14ac:dyDescent="0.25">
      <c r="BE1145" s="176">
        <v>495131</v>
      </c>
      <c r="BF1145" t="s">
        <v>1207</v>
      </c>
    </row>
    <row r="1146" spans="57:58" x14ac:dyDescent="0.25">
      <c r="BE1146" s="176">
        <v>495140</v>
      </c>
      <c r="BF1146" t="s">
        <v>1208</v>
      </c>
    </row>
    <row r="1147" spans="57:58" x14ac:dyDescent="0.25">
      <c r="BE1147" s="176">
        <v>495141</v>
      </c>
      <c r="BF1147" t="s">
        <v>1208</v>
      </c>
    </row>
    <row r="1148" spans="57:58" x14ac:dyDescent="0.25">
      <c r="BE1148" s="176">
        <v>495150</v>
      </c>
      <c r="BF1148" t="s">
        <v>1209</v>
      </c>
    </row>
    <row r="1149" spans="57:58" x14ac:dyDescent="0.25">
      <c r="BE1149" s="176">
        <v>495151</v>
      </c>
      <c r="BF1149" t="s">
        <v>1209</v>
      </c>
    </row>
    <row r="1150" spans="57:58" x14ac:dyDescent="0.25">
      <c r="BE1150" s="176">
        <v>495200</v>
      </c>
      <c r="BF1150" t="s">
        <v>1210</v>
      </c>
    </row>
    <row r="1151" spans="57:58" x14ac:dyDescent="0.25">
      <c r="BE1151" s="176">
        <v>495210</v>
      </c>
      <c r="BF1151" t="s">
        <v>1211</v>
      </c>
    </row>
    <row r="1152" spans="57:58" x14ac:dyDescent="0.25">
      <c r="BE1152" s="176">
        <v>495211</v>
      </c>
      <c r="BF1152" t="s">
        <v>1211</v>
      </c>
    </row>
    <row r="1153" spans="57:58" x14ac:dyDescent="0.25">
      <c r="BE1153" s="176">
        <v>495220</v>
      </c>
      <c r="BF1153" t="s">
        <v>1212</v>
      </c>
    </row>
    <row r="1154" spans="57:58" x14ac:dyDescent="0.25">
      <c r="BE1154" s="176">
        <v>495221</v>
      </c>
      <c r="BF1154" t="s">
        <v>1213</v>
      </c>
    </row>
    <row r="1155" spans="57:58" x14ac:dyDescent="0.25">
      <c r="BE1155" s="176">
        <v>495222</v>
      </c>
      <c r="BF1155" t="s">
        <v>1214</v>
      </c>
    </row>
    <row r="1156" spans="57:58" x14ac:dyDescent="0.25">
      <c r="BE1156" s="176">
        <v>495223</v>
      </c>
      <c r="BF1156" t="s">
        <v>1215</v>
      </c>
    </row>
    <row r="1157" spans="57:58" x14ac:dyDescent="0.25">
      <c r="BE1157" s="176">
        <v>495230</v>
      </c>
      <c r="BF1157" t="s">
        <v>1216</v>
      </c>
    </row>
    <row r="1158" spans="57:58" x14ac:dyDescent="0.25">
      <c r="BE1158" s="176">
        <v>495231</v>
      </c>
      <c r="BF1158" t="s">
        <v>1216</v>
      </c>
    </row>
    <row r="1159" spans="57:58" x14ac:dyDescent="0.25">
      <c r="BE1159" s="176">
        <v>495300</v>
      </c>
      <c r="BF1159" t="s">
        <v>1217</v>
      </c>
    </row>
    <row r="1160" spans="57:58" x14ac:dyDescent="0.25">
      <c r="BE1160" s="176">
        <v>495310</v>
      </c>
      <c r="BF1160" t="s">
        <v>1217</v>
      </c>
    </row>
    <row r="1161" spans="57:58" x14ac:dyDescent="0.25">
      <c r="BE1161" s="176">
        <v>495311</v>
      </c>
      <c r="BF1161" t="s">
        <v>1217</v>
      </c>
    </row>
    <row r="1162" spans="57:58" x14ac:dyDescent="0.25">
      <c r="BE1162" s="176">
        <v>495400</v>
      </c>
      <c r="BF1162" t="s">
        <v>1218</v>
      </c>
    </row>
    <row r="1163" spans="57:58" x14ac:dyDescent="0.25">
      <c r="BE1163" s="176">
        <v>495410</v>
      </c>
      <c r="BF1163" t="s">
        <v>1219</v>
      </c>
    </row>
    <row r="1164" spans="57:58" x14ac:dyDescent="0.25">
      <c r="BE1164" s="176">
        <v>495411</v>
      </c>
      <c r="BF1164" t="s">
        <v>1219</v>
      </c>
    </row>
    <row r="1165" spans="57:58" x14ac:dyDescent="0.25">
      <c r="BE1165" s="176">
        <v>495420</v>
      </c>
      <c r="BF1165" t="s">
        <v>1220</v>
      </c>
    </row>
    <row r="1166" spans="57:58" x14ac:dyDescent="0.25">
      <c r="BE1166" s="176">
        <v>495421</v>
      </c>
      <c r="BF1166" t="s">
        <v>1221</v>
      </c>
    </row>
    <row r="1167" spans="57:58" x14ac:dyDescent="0.25">
      <c r="BE1167" s="176">
        <v>495430</v>
      </c>
      <c r="BF1167" t="s">
        <v>1222</v>
      </c>
    </row>
    <row r="1168" spans="57:58" x14ac:dyDescent="0.25">
      <c r="BE1168" s="176">
        <v>495431</v>
      </c>
      <c r="BF1168" t="s">
        <v>1223</v>
      </c>
    </row>
    <row r="1169" spans="57:58" x14ac:dyDescent="0.25">
      <c r="BE1169" s="176">
        <v>495432</v>
      </c>
      <c r="BF1169" t="s">
        <v>1224</v>
      </c>
    </row>
    <row r="1170" spans="57:58" x14ac:dyDescent="0.25">
      <c r="BE1170" s="176">
        <v>496000</v>
      </c>
      <c r="BF1170" t="s">
        <v>1225</v>
      </c>
    </row>
    <row r="1171" spans="57:58" x14ac:dyDescent="0.25">
      <c r="BE1171" s="176">
        <v>496100</v>
      </c>
      <c r="BF1171" t="s">
        <v>1226</v>
      </c>
    </row>
    <row r="1172" spans="57:58" x14ac:dyDescent="0.25">
      <c r="BE1172" s="176">
        <v>496110</v>
      </c>
      <c r="BF1172" t="s">
        <v>1227</v>
      </c>
    </row>
    <row r="1173" spans="57:58" x14ac:dyDescent="0.25">
      <c r="BE1173" s="176">
        <v>496111</v>
      </c>
      <c r="BF1173" t="s">
        <v>1228</v>
      </c>
    </row>
    <row r="1174" spans="57:58" x14ac:dyDescent="0.25">
      <c r="BE1174" s="176">
        <v>496112</v>
      </c>
      <c r="BF1174" t="s">
        <v>1229</v>
      </c>
    </row>
    <row r="1175" spans="57:58" x14ac:dyDescent="0.25">
      <c r="BE1175" s="176">
        <v>496113</v>
      </c>
      <c r="BF1175" t="s">
        <v>1230</v>
      </c>
    </row>
    <row r="1176" spans="57:58" x14ac:dyDescent="0.25">
      <c r="BE1176" s="176">
        <v>496114</v>
      </c>
      <c r="BF1176" t="s">
        <v>1231</v>
      </c>
    </row>
    <row r="1177" spans="57:58" x14ac:dyDescent="0.25">
      <c r="BE1177" s="176">
        <v>496115</v>
      </c>
      <c r="BF1177" t="s">
        <v>1232</v>
      </c>
    </row>
    <row r="1178" spans="57:58" x14ac:dyDescent="0.25">
      <c r="BE1178" s="176">
        <v>496116</v>
      </c>
      <c r="BF1178" t="s">
        <v>1233</v>
      </c>
    </row>
    <row r="1179" spans="57:58" x14ac:dyDescent="0.25">
      <c r="BE1179" s="176">
        <v>496117</v>
      </c>
      <c r="BF1179" t="s">
        <v>1234</v>
      </c>
    </row>
    <row r="1180" spans="57:58" x14ac:dyDescent="0.25">
      <c r="BE1180" s="176">
        <v>496118</v>
      </c>
      <c r="BF1180" t="s">
        <v>1235</v>
      </c>
    </row>
    <row r="1181" spans="57:58" x14ac:dyDescent="0.25">
      <c r="BE1181" s="176">
        <v>496119</v>
      </c>
      <c r="BF1181" t="s">
        <v>1236</v>
      </c>
    </row>
    <row r="1182" spans="57:58" x14ac:dyDescent="0.25">
      <c r="BE1182" s="176">
        <v>496120</v>
      </c>
      <c r="BF1182" t="s">
        <v>1237</v>
      </c>
    </row>
    <row r="1183" spans="57:58" x14ac:dyDescent="0.25">
      <c r="BE1183" s="176">
        <v>496121</v>
      </c>
      <c r="BF1183" t="s">
        <v>1238</v>
      </c>
    </row>
    <row r="1184" spans="57:58" x14ac:dyDescent="0.25">
      <c r="BE1184" s="176">
        <v>496122</v>
      </c>
      <c r="BF1184" t="s">
        <v>1239</v>
      </c>
    </row>
    <row r="1185" spans="57:58" x14ac:dyDescent="0.25">
      <c r="BE1185" s="176">
        <v>496123</v>
      </c>
      <c r="BF1185" t="s">
        <v>1240</v>
      </c>
    </row>
    <row r="1186" spans="57:58" x14ac:dyDescent="0.25">
      <c r="BE1186" s="176">
        <v>496124</v>
      </c>
      <c r="BF1186" t="s">
        <v>1241</v>
      </c>
    </row>
    <row r="1187" spans="57:58" x14ac:dyDescent="0.25">
      <c r="BE1187" s="176">
        <v>496125</v>
      </c>
      <c r="BF1187" t="s">
        <v>1242</v>
      </c>
    </row>
    <row r="1188" spans="57:58" x14ac:dyDescent="0.25">
      <c r="BE1188" s="176">
        <v>496126</v>
      </c>
      <c r="BF1188" t="s">
        <v>1243</v>
      </c>
    </row>
    <row r="1189" spans="57:58" x14ac:dyDescent="0.25">
      <c r="BE1189" s="176">
        <v>496129</v>
      </c>
      <c r="BF1189" t="s">
        <v>1244</v>
      </c>
    </row>
    <row r="1190" spans="57:58" x14ac:dyDescent="0.25">
      <c r="BE1190" s="176">
        <v>496130</v>
      </c>
      <c r="BF1190" t="s">
        <v>1245</v>
      </c>
    </row>
    <row r="1191" spans="57:58" x14ac:dyDescent="0.25">
      <c r="BE1191" s="176">
        <v>496131</v>
      </c>
      <c r="BF1191" t="s">
        <v>1245</v>
      </c>
    </row>
    <row r="1192" spans="57:58" x14ac:dyDescent="0.25">
      <c r="BE1192" s="176">
        <v>496140</v>
      </c>
      <c r="BF1192" t="s">
        <v>1246</v>
      </c>
    </row>
    <row r="1193" spans="57:58" x14ac:dyDescent="0.25">
      <c r="BE1193" s="176">
        <v>496141</v>
      </c>
      <c r="BF1193" t="s">
        <v>1246</v>
      </c>
    </row>
    <row r="1194" spans="57:58" x14ac:dyDescent="0.25">
      <c r="BE1194" s="176">
        <v>496200</v>
      </c>
      <c r="BF1194" t="s">
        <v>1247</v>
      </c>
    </row>
    <row r="1195" spans="57:58" x14ac:dyDescent="0.25">
      <c r="BE1195" s="176">
        <v>496210</v>
      </c>
      <c r="BF1195" t="s">
        <v>1248</v>
      </c>
    </row>
    <row r="1196" spans="57:58" x14ac:dyDescent="0.25">
      <c r="BE1196" s="176">
        <v>496211</v>
      </c>
      <c r="BF1196" t="s">
        <v>1249</v>
      </c>
    </row>
    <row r="1197" spans="57:58" x14ac:dyDescent="0.25">
      <c r="BE1197" s="176">
        <v>496212</v>
      </c>
      <c r="BF1197" t="s">
        <v>1250</v>
      </c>
    </row>
    <row r="1198" spans="57:58" x14ac:dyDescent="0.25">
      <c r="BE1198" s="176">
        <v>496213</v>
      </c>
      <c r="BF1198" t="s">
        <v>1251</v>
      </c>
    </row>
    <row r="1199" spans="57:58" x14ac:dyDescent="0.25">
      <c r="BE1199" s="176">
        <v>496214</v>
      </c>
      <c r="BF1199" t="s">
        <v>1252</v>
      </c>
    </row>
    <row r="1200" spans="57:58" x14ac:dyDescent="0.25">
      <c r="BE1200" s="176">
        <v>496215</v>
      </c>
      <c r="BF1200" t="s">
        <v>1253</v>
      </c>
    </row>
    <row r="1201" spans="57:58" x14ac:dyDescent="0.25">
      <c r="BE1201" s="176">
        <v>496216</v>
      </c>
      <c r="BF1201" t="s">
        <v>1254</v>
      </c>
    </row>
    <row r="1202" spans="57:58" x14ac:dyDescent="0.25">
      <c r="BE1202" s="176">
        <v>496217</v>
      </c>
      <c r="BF1202" t="s">
        <v>1255</v>
      </c>
    </row>
    <row r="1203" spans="57:58" x14ac:dyDescent="0.25">
      <c r="BE1203" s="176">
        <v>496218</v>
      </c>
      <c r="BF1203" t="s">
        <v>1256</v>
      </c>
    </row>
    <row r="1204" spans="57:58" x14ac:dyDescent="0.25">
      <c r="BE1204" s="176">
        <v>496219</v>
      </c>
      <c r="BF1204" t="s">
        <v>1257</v>
      </c>
    </row>
    <row r="1205" spans="57:58" x14ac:dyDescent="0.25">
      <c r="BE1205" s="176">
        <v>496220</v>
      </c>
      <c r="BF1205" t="s">
        <v>1258</v>
      </c>
    </row>
    <row r="1206" spans="57:58" x14ac:dyDescent="0.25">
      <c r="BE1206" s="176">
        <v>496221</v>
      </c>
      <c r="BF1206" t="s">
        <v>1259</v>
      </c>
    </row>
    <row r="1207" spans="57:58" x14ac:dyDescent="0.25">
      <c r="BE1207" s="176">
        <v>496222</v>
      </c>
      <c r="BF1207" t="s">
        <v>1260</v>
      </c>
    </row>
    <row r="1208" spans="57:58" x14ac:dyDescent="0.25">
      <c r="BE1208" s="176">
        <v>496223</v>
      </c>
      <c r="BF1208" t="s">
        <v>1261</v>
      </c>
    </row>
    <row r="1209" spans="57:58" x14ac:dyDescent="0.25">
      <c r="BE1209" s="176">
        <v>496224</v>
      </c>
      <c r="BF1209" t="s">
        <v>1262</v>
      </c>
    </row>
    <row r="1210" spans="57:58" x14ac:dyDescent="0.25">
      <c r="BE1210" s="176">
        <v>496225</v>
      </c>
      <c r="BF1210" t="s">
        <v>1263</v>
      </c>
    </row>
    <row r="1211" spans="57:58" x14ac:dyDescent="0.25">
      <c r="BE1211" s="176">
        <v>496226</v>
      </c>
      <c r="BF1211" t="s">
        <v>1264</v>
      </c>
    </row>
    <row r="1212" spans="57:58" x14ac:dyDescent="0.25">
      <c r="BE1212" s="176">
        <v>496227</v>
      </c>
      <c r="BF1212" t="s">
        <v>1265</v>
      </c>
    </row>
    <row r="1213" spans="57:58" x14ac:dyDescent="0.25">
      <c r="BE1213" s="176">
        <v>496228</v>
      </c>
      <c r="BF1213" t="s">
        <v>1266</v>
      </c>
    </row>
    <row r="1214" spans="57:58" x14ac:dyDescent="0.25">
      <c r="BE1214" s="176">
        <v>499000</v>
      </c>
      <c r="BF1214" t="s">
        <v>1267</v>
      </c>
    </row>
    <row r="1215" spans="57:58" x14ac:dyDescent="0.25">
      <c r="BE1215" s="176">
        <v>499100</v>
      </c>
      <c r="BF1215" t="s">
        <v>1267</v>
      </c>
    </row>
    <row r="1216" spans="57:58" x14ac:dyDescent="0.25">
      <c r="BE1216" s="176">
        <v>499110</v>
      </c>
      <c r="BF1216" t="s">
        <v>1268</v>
      </c>
    </row>
    <row r="1217" spans="57:58" x14ac:dyDescent="0.25">
      <c r="BE1217" s="176">
        <v>499111</v>
      </c>
      <c r="BF1217" t="s">
        <v>1268</v>
      </c>
    </row>
    <row r="1218" spans="57:58" x14ac:dyDescent="0.25">
      <c r="BE1218" s="176">
        <v>499120</v>
      </c>
      <c r="BF1218" t="s">
        <v>1269</v>
      </c>
    </row>
    <row r="1219" spans="57:58" x14ac:dyDescent="0.25">
      <c r="BE1219" s="176">
        <v>499121</v>
      </c>
      <c r="BF1219" t="s">
        <v>1269</v>
      </c>
    </row>
    <row r="1220" spans="57:58" x14ac:dyDescent="0.25">
      <c r="BE1220" s="176">
        <v>500000</v>
      </c>
      <c r="BF1220" t="s">
        <v>1190</v>
      </c>
    </row>
    <row r="1221" spans="57:58" x14ac:dyDescent="0.25">
      <c r="BE1221" s="176">
        <v>510000</v>
      </c>
      <c r="BF1221" t="s">
        <v>1191</v>
      </c>
    </row>
    <row r="1222" spans="57:58" x14ac:dyDescent="0.25">
      <c r="BE1222" s="176">
        <v>511000</v>
      </c>
      <c r="BF1222" t="s">
        <v>1192</v>
      </c>
    </row>
    <row r="1223" spans="57:58" x14ac:dyDescent="0.25">
      <c r="BE1223" s="176">
        <v>511100</v>
      </c>
      <c r="BF1223" t="s">
        <v>1193</v>
      </c>
    </row>
    <row r="1224" spans="57:58" x14ac:dyDescent="0.25">
      <c r="BE1224" s="176">
        <v>511110</v>
      </c>
      <c r="BF1224" t="s">
        <v>1270</v>
      </c>
    </row>
    <row r="1225" spans="57:58" x14ac:dyDescent="0.25">
      <c r="BE1225" s="176">
        <v>511111</v>
      </c>
      <c r="BF1225" t="s">
        <v>1271</v>
      </c>
    </row>
    <row r="1226" spans="57:58" x14ac:dyDescent="0.25">
      <c r="BE1226" s="176">
        <v>511112</v>
      </c>
      <c r="BF1226" t="s">
        <v>1272</v>
      </c>
    </row>
    <row r="1227" spans="57:58" x14ac:dyDescent="0.25">
      <c r="BE1227" s="176">
        <v>511113</v>
      </c>
      <c r="BF1227" t="s">
        <v>1273</v>
      </c>
    </row>
    <row r="1228" spans="57:58" x14ac:dyDescent="0.25">
      <c r="BE1228" s="176">
        <v>511118</v>
      </c>
      <c r="BF1228" t="s">
        <v>1274</v>
      </c>
    </row>
    <row r="1229" spans="57:58" x14ac:dyDescent="0.25">
      <c r="BE1229" s="176">
        <v>511119</v>
      </c>
      <c r="BF1229" t="s">
        <v>1275</v>
      </c>
    </row>
    <row r="1230" spans="57:58" x14ac:dyDescent="0.25">
      <c r="BE1230" s="176">
        <v>511120</v>
      </c>
      <c r="BF1230" t="s">
        <v>1276</v>
      </c>
    </row>
    <row r="1231" spans="57:58" x14ac:dyDescent="0.25">
      <c r="BE1231" s="176">
        <v>511121</v>
      </c>
      <c r="BF1231" t="s">
        <v>1277</v>
      </c>
    </row>
    <row r="1232" spans="57:58" x14ac:dyDescent="0.25">
      <c r="BE1232" s="176">
        <v>511122</v>
      </c>
      <c r="BF1232" t="s">
        <v>1278</v>
      </c>
    </row>
    <row r="1233" spans="57:58" x14ac:dyDescent="0.25">
      <c r="BE1233" s="176">
        <v>511123</v>
      </c>
      <c r="BF1233" t="s">
        <v>1279</v>
      </c>
    </row>
    <row r="1234" spans="57:58" x14ac:dyDescent="0.25">
      <c r="BE1234" s="176">
        <v>511124</v>
      </c>
      <c r="BF1234" t="s">
        <v>1280</v>
      </c>
    </row>
    <row r="1235" spans="57:58" x14ac:dyDescent="0.25">
      <c r="BE1235" s="176">
        <v>511125</v>
      </c>
      <c r="BF1235" t="s">
        <v>1281</v>
      </c>
    </row>
    <row r="1236" spans="57:58" x14ac:dyDescent="0.25">
      <c r="BE1236" s="176">
        <v>511126</v>
      </c>
      <c r="BF1236" t="s">
        <v>1282</v>
      </c>
    </row>
    <row r="1237" spans="57:58" x14ac:dyDescent="0.25">
      <c r="BE1237" s="176">
        <v>511127</v>
      </c>
      <c r="BF1237" t="s">
        <v>1283</v>
      </c>
    </row>
    <row r="1238" spans="57:58" x14ac:dyDescent="0.25">
      <c r="BE1238" s="176">
        <v>511129</v>
      </c>
      <c r="BF1238" t="s">
        <v>1284</v>
      </c>
    </row>
    <row r="1239" spans="57:58" x14ac:dyDescent="0.25">
      <c r="BE1239" s="176">
        <v>511190</v>
      </c>
      <c r="BF1239" t="s">
        <v>1285</v>
      </c>
    </row>
    <row r="1240" spans="57:58" x14ac:dyDescent="0.25">
      <c r="BE1240" s="176">
        <v>511191</v>
      </c>
      <c r="BF1240" t="s">
        <v>1286</v>
      </c>
    </row>
    <row r="1241" spans="57:58" x14ac:dyDescent="0.25">
      <c r="BE1241" s="176">
        <v>511192</v>
      </c>
      <c r="BF1241" t="s">
        <v>1287</v>
      </c>
    </row>
    <row r="1242" spans="57:58" x14ac:dyDescent="0.25">
      <c r="BE1242" s="176">
        <v>511193</v>
      </c>
      <c r="BF1242" t="s">
        <v>1288</v>
      </c>
    </row>
    <row r="1243" spans="57:58" x14ac:dyDescent="0.25">
      <c r="BE1243" s="176">
        <v>511199</v>
      </c>
      <c r="BF1243" t="s">
        <v>1289</v>
      </c>
    </row>
    <row r="1244" spans="57:58" x14ac:dyDescent="0.25">
      <c r="BE1244" s="176">
        <v>511200</v>
      </c>
      <c r="BF1244" t="s">
        <v>1194</v>
      </c>
    </row>
    <row r="1245" spans="57:58" x14ac:dyDescent="0.25">
      <c r="BE1245" s="176">
        <v>511210</v>
      </c>
      <c r="BF1245" t="s">
        <v>1290</v>
      </c>
    </row>
    <row r="1246" spans="57:58" x14ac:dyDescent="0.25">
      <c r="BE1246" s="176">
        <v>511211</v>
      </c>
      <c r="BF1246" t="s">
        <v>1291</v>
      </c>
    </row>
    <row r="1247" spans="57:58" x14ac:dyDescent="0.25">
      <c r="BE1247" s="176">
        <v>511212</v>
      </c>
      <c r="BF1247" t="s">
        <v>1292</v>
      </c>
    </row>
    <row r="1248" spans="57:58" x14ac:dyDescent="0.25">
      <c r="BE1248" s="176">
        <v>511213</v>
      </c>
      <c r="BF1248" t="s">
        <v>1293</v>
      </c>
    </row>
    <row r="1249" spans="57:58" x14ac:dyDescent="0.25">
      <c r="BE1249" s="176">
        <v>511219</v>
      </c>
      <c r="BF1249" t="s">
        <v>1294</v>
      </c>
    </row>
    <row r="1250" spans="57:58" x14ac:dyDescent="0.25">
      <c r="BE1250" s="176">
        <v>511220</v>
      </c>
      <c r="BF1250" t="s">
        <v>1295</v>
      </c>
    </row>
    <row r="1251" spans="57:58" x14ac:dyDescent="0.25">
      <c r="BE1251" s="176">
        <v>511221</v>
      </c>
      <c r="BF1251" t="s">
        <v>1296</v>
      </c>
    </row>
    <row r="1252" spans="57:58" x14ac:dyDescent="0.25">
      <c r="BE1252" s="176">
        <v>511222</v>
      </c>
      <c r="BF1252" t="s">
        <v>1297</v>
      </c>
    </row>
    <row r="1253" spans="57:58" x14ac:dyDescent="0.25">
      <c r="BE1253" s="176">
        <v>511223</v>
      </c>
      <c r="BF1253" t="s">
        <v>1298</v>
      </c>
    </row>
    <row r="1254" spans="57:58" x14ac:dyDescent="0.25">
      <c r="BE1254" s="176">
        <v>511224</v>
      </c>
      <c r="BF1254" t="s">
        <v>1299</v>
      </c>
    </row>
    <row r="1255" spans="57:58" x14ac:dyDescent="0.25">
      <c r="BE1255" s="176">
        <v>511225</v>
      </c>
      <c r="BF1255" t="s">
        <v>1300</v>
      </c>
    </row>
    <row r="1256" spans="57:58" x14ac:dyDescent="0.25">
      <c r="BE1256" s="176">
        <v>511226</v>
      </c>
      <c r="BF1256" t="s">
        <v>1301</v>
      </c>
    </row>
    <row r="1257" spans="57:58" x14ac:dyDescent="0.25">
      <c r="BE1257" s="176">
        <v>511227</v>
      </c>
      <c r="BF1257" t="s">
        <v>1302</v>
      </c>
    </row>
    <row r="1258" spans="57:58" x14ac:dyDescent="0.25">
      <c r="BE1258" s="176">
        <v>511228</v>
      </c>
      <c r="BF1258" t="s">
        <v>1303</v>
      </c>
    </row>
    <row r="1259" spans="57:58" x14ac:dyDescent="0.25">
      <c r="BE1259" s="176">
        <v>511230</v>
      </c>
      <c r="BF1259" t="s">
        <v>1304</v>
      </c>
    </row>
    <row r="1260" spans="57:58" x14ac:dyDescent="0.25">
      <c r="BE1260" s="176">
        <v>511231</v>
      </c>
      <c r="BF1260" t="s">
        <v>1305</v>
      </c>
    </row>
    <row r="1261" spans="57:58" x14ac:dyDescent="0.25">
      <c r="BE1261" s="176">
        <v>511232</v>
      </c>
      <c r="BF1261" t="s">
        <v>1306</v>
      </c>
    </row>
    <row r="1262" spans="57:58" x14ac:dyDescent="0.25">
      <c r="BE1262" s="176">
        <v>511233</v>
      </c>
      <c r="BF1262" t="s">
        <v>1307</v>
      </c>
    </row>
    <row r="1263" spans="57:58" x14ac:dyDescent="0.25">
      <c r="BE1263" s="176">
        <v>511240</v>
      </c>
      <c r="BF1263" t="s">
        <v>1308</v>
      </c>
    </row>
    <row r="1264" spans="57:58" x14ac:dyDescent="0.25">
      <c r="BE1264" s="176">
        <v>511241</v>
      </c>
      <c r="BF1264" t="s">
        <v>1309</v>
      </c>
    </row>
    <row r="1265" spans="57:58" x14ac:dyDescent="0.25">
      <c r="BE1265" s="176">
        <v>511242</v>
      </c>
      <c r="BF1265" t="s">
        <v>1310</v>
      </c>
    </row>
    <row r="1266" spans="57:58" x14ac:dyDescent="0.25">
      <c r="BE1266" s="176">
        <v>511243</v>
      </c>
      <c r="BF1266" t="s">
        <v>1311</v>
      </c>
    </row>
    <row r="1267" spans="57:58" x14ac:dyDescent="0.25">
      <c r="BE1267" s="176">
        <v>511244</v>
      </c>
      <c r="BF1267" t="s">
        <v>1312</v>
      </c>
    </row>
    <row r="1268" spans="57:58" x14ac:dyDescent="0.25">
      <c r="BE1268" s="176">
        <v>511290</v>
      </c>
      <c r="BF1268" t="s">
        <v>1313</v>
      </c>
    </row>
    <row r="1269" spans="57:58" x14ac:dyDescent="0.25">
      <c r="BE1269" s="176">
        <v>511291</v>
      </c>
      <c r="BF1269" t="s">
        <v>1314</v>
      </c>
    </row>
    <row r="1270" spans="57:58" x14ac:dyDescent="0.25">
      <c r="BE1270" s="176">
        <v>511292</v>
      </c>
      <c r="BF1270" t="s">
        <v>1315</v>
      </c>
    </row>
    <row r="1271" spans="57:58" x14ac:dyDescent="0.25">
      <c r="BE1271" s="176">
        <v>511293</v>
      </c>
      <c r="BF1271" t="s">
        <v>1316</v>
      </c>
    </row>
    <row r="1272" spans="57:58" x14ac:dyDescent="0.25">
      <c r="BE1272" s="176">
        <v>511294</v>
      </c>
      <c r="BF1272" t="s">
        <v>1317</v>
      </c>
    </row>
    <row r="1273" spans="57:58" x14ac:dyDescent="0.25">
      <c r="BE1273" s="176">
        <v>511295</v>
      </c>
      <c r="BF1273" t="s">
        <v>1318</v>
      </c>
    </row>
    <row r="1274" spans="57:58" x14ac:dyDescent="0.25">
      <c r="BE1274" s="176">
        <v>511296</v>
      </c>
      <c r="BF1274" t="s">
        <v>1319</v>
      </c>
    </row>
    <row r="1275" spans="57:58" x14ac:dyDescent="0.25">
      <c r="BE1275" s="176">
        <v>511299</v>
      </c>
      <c r="BF1275" t="s">
        <v>1313</v>
      </c>
    </row>
    <row r="1276" spans="57:58" x14ac:dyDescent="0.25">
      <c r="BE1276" s="176">
        <v>511300</v>
      </c>
      <c r="BF1276" t="s">
        <v>1195</v>
      </c>
    </row>
    <row r="1277" spans="57:58" x14ac:dyDescent="0.25">
      <c r="BE1277" s="176">
        <v>511310</v>
      </c>
      <c r="BF1277" t="s">
        <v>1320</v>
      </c>
    </row>
    <row r="1278" spans="57:58" x14ac:dyDescent="0.25">
      <c r="BE1278" s="176">
        <v>511311</v>
      </c>
      <c r="BF1278" t="s">
        <v>1321</v>
      </c>
    </row>
    <row r="1279" spans="57:58" x14ac:dyDescent="0.25">
      <c r="BE1279" s="176">
        <v>511312</v>
      </c>
      <c r="BF1279" t="s">
        <v>1322</v>
      </c>
    </row>
    <row r="1280" spans="57:58" x14ac:dyDescent="0.25">
      <c r="BE1280" s="176">
        <v>511313</v>
      </c>
      <c r="BF1280" t="s">
        <v>1323</v>
      </c>
    </row>
    <row r="1281" spans="57:58" x14ac:dyDescent="0.25">
      <c r="BE1281" s="176">
        <v>511319</v>
      </c>
      <c r="BF1281" t="s">
        <v>1324</v>
      </c>
    </row>
    <row r="1282" spans="57:58" x14ac:dyDescent="0.25">
      <c r="BE1282" s="176">
        <v>511320</v>
      </c>
      <c r="BF1282" t="s">
        <v>1325</v>
      </c>
    </row>
    <row r="1283" spans="57:58" x14ac:dyDescent="0.25">
      <c r="BE1283" s="176">
        <v>511321</v>
      </c>
      <c r="BF1283" t="s">
        <v>1325</v>
      </c>
    </row>
    <row r="1284" spans="57:58" x14ac:dyDescent="0.25">
      <c r="BE1284" s="176">
        <v>511322</v>
      </c>
      <c r="BF1284" t="s">
        <v>1326</v>
      </c>
    </row>
    <row r="1285" spans="57:58" x14ac:dyDescent="0.25">
      <c r="BE1285" s="176">
        <v>511323</v>
      </c>
      <c r="BF1285" t="s">
        <v>1327</v>
      </c>
    </row>
    <row r="1286" spans="57:58" x14ac:dyDescent="0.25">
      <c r="BE1286" s="176">
        <v>511324</v>
      </c>
      <c r="BF1286" t="s">
        <v>1328</v>
      </c>
    </row>
    <row r="1287" spans="57:58" x14ac:dyDescent="0.25">
      <c r="BE1287" s="176">
        <v>511325</v>
      </c>
      <c r="BF1287" t="s">
        <v>1329</v>
      </c>
    </row>
    <row r="1288" spans="57:58" x14ac:dyDescent="0.25">
      <c r="BE1288" s="176">
        <v>511326</v>
      </c>
      <c r="BF1288" t="s">
        <v>1330</v>
      </c>
    </row>
    <row r="1289" spans="57:58" x14ac:dyDescent="0.25">
      <c r="BE1289" s="176">
        <v>511327</v>
      </c>
      <c r="BF1289" t="s">
        <v>1331</v>
      </c>
    </row>
    <row r="1290" spans="57:58" x14ac:dyDescent="0.25">
      <c r="BE1290" s="176">
        <v>511328</v>
      </c>
      <c r="BF1290" t="s">
        <v>1332</v>
      </c>
    </row>
    <row r="1291" spans="57:58" x14ac:dyDescent="0.25">
      <c r="BE1291" s="176">
        <v>511330</v>
      </c>
      <c r="BF1291" t="s">
        <v>1333</v>
      </c>
    </row>
    <row r="1292" spans="57:58" x14ac:dyDescent="0.25">
      <c r="BE1292" s="176">
        <v>511331</v>
      </c>
      <c r="BF1292" t="s">
        <v>1334</v>
      </c>
    </row>
    <row r="1293" spans="57:58" x14ac:dyDescent="0.25">
      <c r="BE1293" s="176">
        <v>511332</v>
      </c>
      <c r="BF1293" t="s">
        <v>1335</v>
      </c>
    </row>
    <row r="1294" spans="57:58" x14ac:dyDescent="0.25">
      <c r="BE1294" s="176">
        <v>511333</v>
      </c>
      <c r="BF1294" t="s">
        <v>1336</v>
      </c>
    </row>
    <row r="1295" spans="57:58" x14ac:dyDescent="0.25">
      <c r="BE1295" s="176">
        <v>511340</v>
      </c>
      <c r="BF1295" t="s">
        <v>1337</v>
      </c>
    </row>
    <row r="1296" spans="57:58" x14ac:dyDescent="0.25">
      <c r="BE1296" s="176">
        <v>511341</v>
      </c>
      <c r="BF1296" t="s">
        <v>1338</v>
      </c>
    </row>
    <row r="1297" spans="57:58" x14ac:dyDescent="0.25">
      <c r="BE1297" s="176">
        <v>511342</v>
      </c>
      <c r="BF1297" t="s">
        <v>1339</v>
      </c>
    </row>
    <row r="1298" spans="57:58" x14ac:dyDescent="0.25">
      <c r="BE1298" s="176">
        <v>511343</v>
      </c>
      <c r="BF1298" t="s">
        <v>1340</v>
      </c>
    </row>
    <row r="1299" spans="57:58" x14ac:dyDescent="0.25">
      <c r="BE1299" s="176">
        <v>511344</v>
      </c>
      <c r="BF1299" t="s">
        <v>1341</v>
      </c>
    </row>
    <row r="1300" spans="57:58" x14ac:dyDescent="0.25">
      <c r="BE1300" s="176">
        <v>511390</v>
      </c>
      <c r="BF1300" t="s">
        <v>1342</v>
      </c>
    </row>
    <row r="1301" spans="57:58" x14ac:dyDescent="0.25">
      <c r="BE1301" s="176">
        <v>511391</v>
      </c>
      <c r="BF1301" t="s">
        <v>1343</v>
      </c>
    </row>
    <row r="1302" spans="57:58" x14ac:dyDescent="0.25">
      <c r="BE1302" s="176">
        <v>511392</v>
      </c>
      <c r="BF1302" t="s">
        <v>1344</v>
      </c>
    </row>
    <row r="1303" spans="57:58" x14ac:dyDescent="0.25">
      <c r="BE1303" s="176">
        <v>511393</v>
      </c>
      <c r="BF1303" t="s">
        <v>1345</v>
      </c>
    </row>
    <row r="1304" spans="57:58" x14ac:dyDescent="0.25">
      <c r="BE1304" s="176">
        <v>511394</v>
      </c>
      <c r="BF1304" t="s">
        <v>1346</v>
      </c>
    </row>
    <row r="1305" spans="57:58" x14ac:dyDescent="0.25">
      <c r="BE1305" s="176">
        <v>511395</v>
      </c>
      <c r="BF1305" t="s">
        <v>1347</v>
      </c>
    </row>
    <row r="1306" spans="57:58" x14ac:dyDescent="0.25">
      <c r="BE1306" s="176">
        <v>511396</v>
      </c>
      <c r="BF1306" t="s">
        <v>1348</v>
      </c>
    </row>
    <row r="1307" spans="57:58" x14ac:dyDescent="0.25">
      <c r="BE1307" s="176">
        <v>511399</v>
      </c>
      <c r="BF1307" t="s">
        <v>1342</v>
      </c>
    </row>
    <row r="1308" spans="57:58" x14ac:dyDescent="0.25">
      <c r="BE1308" s="176">
        <v>511400</v>
      </c>
      <c r="BF1308" t="s">
        <v>1196</v>
      </c>
    </row>
    <row r="1309" spans="57:58" x14ac:dyDescent="0.25">
      <c r="BE1309" s="176">
        <v>511410</v>
      </c>
      <c r="BF1309" t="s">
        <v>1349</v>
      </c>
    </row>
    <row r="1310" spans="57:58" x14ac:dyDescent="0.25">
      <c r="BE1310" s="176">
        <v>511411</v>
      </c>
      <c r="BF1310" t="s">
        <v>1349</v>
      </c>
    </row>
    <row r="1311" spans="57:58" x14ac:dyDescent="0.25">
      <c r="BE1311" s="176">
        <v>511420</v>
      </c>
      <c r="BF1311" t="s">
        <v>1350</v>
      </c>
    </row>
    <row r="1312" spans="57:58" x14ac:dyDescent="0.25">
      <c r="BE1312" s="176">
        <v>511421</v>
      </c>
      <c r="BF1312" t="s">
        <v>1350</v>
      </c>
    </row>
    <row r="1313" spans="57:58" x14ac:dyDescent="0.25">
      <c r="BE1313" s="176">
        <v>511430</v>
      </c>
      <c r="BF1313" t="s">
        <v>1351</v>
      </c>
    </row>
    <row r="1314" spans="57:58" x14ac:dyDescent="0.25">
      <c r="BE1314" s="176">
        <v>511431</v>
      </c>
      <c r="BF1314" t="s">
        <v>1351</v>
      </c>
    </row>
    <row r="1315" spans="57:58" x14ac:dyDescent="0.25">
      <c r="BE1315" s="176">
        <v>511440</v>
      </c>
      <c r="BF1315" t="s">
        <v>1352</v>
      </c>
    </row>
    <row r="1316" spans="57:58" x14ac:dyDescent="0.25">
      <c r="BE1316" s="176">
        <v>511441</v>
      </c>
      <c r="BF1316" t="s">
        <v>1352</v>
      </c>
    </row>
    <row r="1317" spans="57:58" x14ac:dyDescent="0.25">
      <c r="BE1317" s="176">
        <v>511450</v>
      </c>
      <c r="BF1317" t="s">
        <v>1353</v>
      </c>
    </row>
    <row r="1318" spans="57:58" x14ac:dyDescent="0.25">
      <c r="BE1318" s="176">
        <v>511451</v>
      </c>
      <c r="BF1318" t="s">
        <v>1353</v>
      </c>
    </row>
    <row r="1319" spans="57:58" x14ac:dyDescent="0.25">
      <c r="BE1319" s="176">
        <v>512000</v>
      </c>
      <c r="BF1319" t="s">
        <v>1197</v>
      </c>
    </row>
    <row r="1320" spans="57:58" x14ac:dyDescent="0.25">
      <c r="BE1320" s="176">
        <v>512100</v>
      </c>
      <c r="BF1320" t="s">
        <v>1198</v>
      </c>
    </row>
    <row r="1321" spans="57:58" x14ac:dyDescent="0.25">
      <c r="BE1321" s="176">
        <v>512110</v>
      </c>
      <c r="BF1321" t="s">
        <v>1354</v>
      </c>
    </row>
    <row r="1322" spans="57:58" x14ac:dyDescent="0.25">
      <c r="BE1322" s="176">
        <v>512111</v>
      </c>
      <c r="BF1322" t="s">
        <v>1355</v>
      </c>
    </row>
    <row r="1323" spans="57:58" x14ac:dyDescent="0.25">
      <c r="BE1323" s="176">
        <v>512112</v>
      </c>
      <c r="BF1323" t="s">
        <v>1356</v>
      </c>
    </row>
    <row r="1324" spans="57:58" x14ac:dyDescent="0.25">
      <c r="BE1324" s="176">
        <v>512113</v>
      </c>
      <c r="BF1324" t="s">
        <v>1357</v>
      </c>
    </row>
    <row r="1325" spans="57:58" x14ac:dyDescent="0.25">
      <c r="BE1325" s="176">
        <v>512114</v>
      </c>
      <c r="BF1325" t="s">
        <v>1358</v>
      </c>
    </row>
    <row r="1326" spans="57:58" x14ac:dyDescent="0.25">
      <c r="BE1326" s="176">
        <v>512115</v>
      </c>
      <c r="BF1326" t="s">
        <v>1359</v>
      </c>
    </row>
    <row r="1327" spans="57:58" x14ac:dyDescent="0.25">
      <c r="BE1327" s="176">
        <v>512116</v>
      </c>
      <c r="BF1327" t="s">
        <v>1360</v>
      </c>
    </row>
    <row r="1328" spans="57:58" x14ac:dyDescent="0.25">
      <c r="BE1328" s="176">
        <v>512117</v>
      </c>
      <c r="BF1328" t="s">
        <v>1361</v>
      </c>
    </row>
    <row r="1329" spans="57:58" x14ac:dyDescent="0.25">
      <c r="BE1329" s="176">
        <v>512120</v>
      </c>
      <c r="BF1329" t="s">
        <v>1362</v>
      </c>
    </row>
    <row r="1330" spans="57:58" x14ac:dyDescent="0.25">
      <c r="BE1330" s="176">
        <v>512121</v>
      </c>
      <c r="BF1330" t="s">
        <v>1363</v>
      </c>
    </row>
    <row r="1331" spans="57:58" x14ac:dyDescent="0.25">
      <c r="BE1331" s="176">
        <v>512122</v>
      </c>
      <c r="BF1331" t="s">
        <v>1364</v>
      </c>
    </row>
    <row r="1332" spans="57:58" x14ac:dyDescent="0.25">
      <c r="BE1332" s="176">
        <v>512130</v>
      </c>
      <c r="BF1332" t="s">
        <v>1365</v>
      </c>
    </row>
    <row r="1333" spans="57:58" x14ac:dyDescent="0.25">
      <c r="BE1333" s="176">
        <v>512131</v>
      </c>
      <c r="BF1333" t="s">
        <v>1366</v>
      </c>
    </row>
    <row r="1334" spans="57:58" x14ac:dyDescent="0.25">
      <c r="BE1334" s="176">
        <v>512132</v>
      </c>
      <c r="BF1334" t="s">
        <v>1367</v>
      </c>
    </row>
    <row r="1335" spans="57:58" x14ac:dyDescent="0.25">
      <c r="BE1335" s="176">
        <v>512140</v>
      </c>
      <c r="BF1335" t="s">
        <v>1368</v>
      </c>
    </row>
    <row r="1336" spans="57:58" x14ac:dyDescent="0.25">
      <c r="BE1336" s="176">
        <v>512141</v>
      </c>
      <c r="BF1336" t="s">
        <v>1368</v>
      </c>
    </row>
    <row r="1337" spans="57:58" x14ac:dyDescent="0.25">
      <c r="BE1337" s="176">
        <v>512200</v>
      </c>
      <c r="BF1337" t="s">
        <v>1199</v>
      </c>
    </row>
    <row r="1338" spans="57:58" x14ac:dyDescent="0.25">
      <c r="BE1338" s="176">
        <v>512210</v>
      </c>
      <c r="BF1338" t="s">
        <v>1369</v>
      </c>
    </row>
    <row r="1339" spans="57:58" x14ac:dyDescent="0.25">
      <c r="BE1339" s="176">
        <v>512211</v>
      </c>
      <c r="BF1339" t="s">
        <v>624</v>
      </c>
    </row>
    <row r="1340" spans="57:58" x14ac:dyDescent="0.25">
      <c r="BE1340" s="176">
        <v>512212</v>
      </c>
      <c r="BF1340" t="s">
        <v>630</v>
      </c>
    </row>
    <row r="1341" spans="57:58" x14ac:dyDescent="0.25">
      <c r="BE1341" s="176">
        <v>512213</v>
      </c>
      <c r="BF1341" t="s">
        <v>1370</v>
      </c>
    </row>
    <row r="1342" spans="57:58" x14ac:dyDescent="0.25">
      <c r="BE1342" s="176">
        <v>512220</v>
      </c>
      <c r="BF1342" t="s">
        <v>625</v>
      </c>
    </row>
    <row r="1343" spans="57:58" x14ac:dyDescent="0.25">
      <c r="BE1343" s="176">
        <v>512221</v>
      </c>
      <c r="BF1343" t="s">
        <v>625</v>
      </c>
    </row>
    <row r="1344" spans="57:58" x14ac:dyDescent="0.25">
      <c r="BE1344" s="176">
        <v>512222</v>
      </c>
      <c r="BF1344" t="s">
        <v>1371</v>
      </c>
    </row>
    <row r="1345" spans="57:58" x14ac:dyDescent="0.25">
      <c r="BE1345" s="176">
        <v>512223</v>
      </c>
      <c r="BF1345" t="s">
        <v>1372</v>
      </c>
    </row>
    <row r="1346" spans="57:58" x14ac:dyDescent="0.25">
      <c r="BE1346" s="176">
        <v>512230</v>
      </c>
      <c r="BF1346" t="s">
        <v>1373</v>
      </c>
    </row>
    <row r="1347" spans="57:58" x14ac:dyDescent="0.25">
      <c r="BE1347" s="176">
        <v>512231</v>
      </c>
      <c r="BF1347" t="s">
        <v>1471</v>
      </c>
    </row>
    <row r="1348" spans="57:58" x14ac:dyDescent="0.25">
      <c r="BE1348" s="176">
        <v>512232</v>
      </c>
      <c r="BF1348" t="s">
        <v>454</v>
      </c>
    </row>
    <row r="1349" spans="57:58" x14ac:dyDescent="0.25">
      <c r="BE1349" s="176">
        <v>512233</v>
      </c>
      <c r="BF1349" t="s">
        <v>1472</v>
      </c>
    </row>
    <row r="1350" spans="57:58" x14ac:dyDescent="0.25">
      <c r="BE1350" s="176">
        <v>512240</v>
      </c>
      <c r="BF1350" t="s">
        <v>627</v>
      </c>
    </row>
    <row r="1351" spans="57:58" x14ac:dyDescent="0.25">
      <c r="BE1351" s="176">
        <v>512241</v>
      </c>
      <c r="BF1351" t="s">
        <v>1473</v>
      </c>
    </row>
    <row r="1352" spans="57:58" x14ac:dyDescent="0.25">
      <c r="BE1352" s="176">
        <v>512242</v>
      </c>
      <c r="BF1352" t="s">
        <v>1474</v>
      </c>
    </row>
    <row r="1353" spans="57:58" x14ac:dyDescent="0.25">
      <c r="BE1353" s="176">
        <v>512250</v>
      </c>
      <c r="BF1353" t="s">
        <v>628</v>
      </c>
    </row>
    <row r="1354" spans="57:58" x14ac:dyDescent="0.25">
      <c r="BE1354" s="176">
        <v>512251</v>
      </c>
      <c r="BF1354" t="s">
        <v>1475</v>
      </c>
    </row>
    <row r="1355" spans="57:58" x14ac:dyDescent="0.25">
      <c r="BE1355" s="176">
        <v>512252</v>
      </c>
      <c r="BF1355" t="s">
        <v>1476</v>
      </c>
    </row>
    <row r="1356" spans="57:58" x14ac:dyDescent="0.25">
      <c r="BE1356" s="176">
        <v>512260</v>
      </c>
      <c r="BF1356" t="s">
        <v>1477</v>
      </c>
    </row>
    <row r="1357" spans="57:58" x14ac:dyDescent="0.25">
      <c r="BE1357" s="176">
        <v>512261</v>
      </c>
      <c r="BF1357" t="s">
        <v>1477</v>
      </c>
    </row>
    <row r="1358" spans="57:58" x14ac:dyDescent="0.25">
      <c r="BE1358" s="176">
        <v>512300</v>
      </c>
      <c r="BF1358" t="s">
        <v>1200</v>
      </c>
    </row>
    <row r="1359" spans="57:58" x14ac:dyDescent="0.25">
      <c r="BE1359" s="176">
        <v>512310</v>
      </c>
      <c r="BF1359" t="s">
        <v>1478</v>
      </c>
    </row>
    <row r="1360" spans="57:58" x14ac:dyDescent="0.25">
      <c r="BE1360" s="176">
        <v>512311</v>
      </c>
      <c r="BF1360" t="s">
        <v>1478</v>
      </c>
    </row>
    <row r="1361" spans="57:58" x14ac:dyDescent="0.25">
      <c r="BE1361" s="176">
        <v>512320</v>
      </c>
      <c r="BF1361" t="s">
        <v>1479</v>
      </c>
    </row>
    <row r="1362" spans="57:58" x14ac:dyDescent="0.25">
      <c r="BE1362" s="176">
        <v>512321</v>
      </c>
      <c r="BF1362" t="s">
        <v>1479</v>
      </c>
    </row>
    <row r="1363" spans="57:58" x14ac:dyDescent="0.25">
      <c r="BE1363" s="176">
        <v>512400</v>
      </c>
      <c r="BF1363" t="s">
        <v>1201</v>
      </c>
    </row>
    <row r="1364" spans="57:58" x14ac:dyDescent="0.25">
      <c r="BE1364" s="176">
        <v>512410</v>
      </c>
      <c r="BF1364" t="s">
        <v>1201</v>
      </c>
    </row>
    <row r="1365" spans="57:58" x14ac:dyDescent="0.25">
      <c r="BE1365" s="176">
        <v>512411</v>
      </c>
      <c r="BF1365" t="s">
        <v>1201</v>
      </c>
    </row>
    <row r="1366" spans="57:58" x14ac:dyDescent="0.25">
      <c r="BE1366" s="176">
        <v>512420</v>
      </c>
      <c r="BF1366" t="s">
        <v>1480</v>
      </c>
    </row>
    <row r="1367" spans="57:58" x14ac:dyDescent="0.25">
      <c r="BE1367" s="176">
        <v>512421</v>
      </c>
      <c r="BF1367" t="s">
        <v>1480</v>
      </c>
    </row>
    <row r="1368" spans="57:58" x14ac:dyDescent="0.25">
      <c r="BE1368" s="176">
        <v>512500</v>
      </c>
      <c r="BF1368" t="s">
        <v>1202</v>
      </c>
    </row>
    <row r="1369" spans="57:58" x14ac:dyDescent="0.25">
      <c r="BE1369" s="176">
        <v>512510</v>
      </c>
      <c r="BF1369" t="s">
        <v>1481</v>
      </c>
    </row>
    <row r="1370" spans="57:58" x14ac:dyDescent="0.25">
      <c r="BE1370" s="176">
        <v>512511</v>
      </c>
      <c r="BF1370" t="s">
        <v>1481</v>
      </c>
    </row>
    <row r="1371" spans="57:58" x14ac:dyDescent="0.25">
      <c r="BE1371" s="176">
        <v>512520</v>
      </c>
      <c r="BF1371" t="s">
        <v>1482</v>
      </c>
    </row>
    <row r="1372" spans="57:58" x14ac:dyDescent="0.25">
      <c r="BE1372" s="176">
        <v>512521</v>
      </c>
      <c r="BF1372" t="s">
        <v>1482</v>
      </c>
    </row>
    <row r="1373" spans="57:58" x14ac:dyDescent="0.25">
      <c r="BE1373" s="176">
        <v>512530</v>
      </c>
      <c r="BF1373" t="s">
        <v>1483</v>
      </c>
    </row>
    <row r="1374" spans="57:58" x14ac:dyDescent="0.25">
      <c r="BE1374" s="176">
        <v>512531</v>
      </c>
      <c r="BF1374" t="s">
        <v>1483</v>
      </c>
    </row>
    <row r="1375" spans="57:58" x14ac:dyDescent="0.25">
      <c r="BE1375" s="176">
        <v>512540</v>
      </c>
      <c r="BF1375" t="s">
        <v>1484</v>
      </c>
    </row>
    <row r="1376" spans="57:58" x14ac:dyDescent="0.25">
      <c r="BE1376" s="176">
        <v>512541</v>
      </c>
      <c r="BF1376" t="s">
        <v>1484</v>
      </c>
    </row>
    <row r="1377" spans="57:58" x14ac:dyDescent="0.25">
      <c r="BE1377" s="176">
        <v>512600</v>
      </c>
      <c r="BF1377" t="s">
        <v>1203</v>
      </c>
    </row>
    <row r="1378" spans="57:58" x14ac:dyDescent="0.25">
      <c r="BE1378" s="176">
        <v>512610</v>
      </c>
      <c r="BF1378" t="s">
        <v>1485</v>
      </c>
    </row>
    <row r="1379" spans="57:58" x14ac:dyDescent="0.25">
      <c r="BE1379" s="176">
        <v>512611</v>
      </c>
      <c r="BF1379" t="s">
        <v>1485</v>
      </c>
    </row>
    <row r="1380" spans="57:58" x14ac:dyDescent="0.25">
      <c r="BE1380" s="176">
        <v>512620</v>
      </c>
      <c r="BF1380" t="s">
        <v>1486</v>
      </c>
    </row>
    <row r="1381" spans="57:58" x14ac:dyDescent="0.25">
      <c r="BE1381" s="176">
        <v>512621</v>
      </c>
      <c r="BF1381" t="s">
        <v>1486</v>
      </c>
    </row>
    <row r="1382" spans="57:58" x14ac:dyDescent="0.25">
      <c r="BE1382" s="176">
        <v>512630</v>
      </c>
      <c r="BF1382" t="s">
        <v>1487</v>
      </c>
    </row>
    <row r="1383" spans="57:58" x14ac:dyDescent="0.25">
      <c r="BE1383" s="176">
        <v>512631</v>
      </c>
      <c r="BF1383" t="s">
        <v>1487</v>
      </c>
    </row>
    <row r="1384" spans="57:58" x14ac:dyDescent="0.25">
      <c r="BE1384" s="176">
        <v>512640</v>
      </c>
      <c r="BF1384" t="s">
        <v>1488</v>
      </c>
    </row>
    <row r="1385" spans="57:58" x14ac:dyDescent="0.25">
      <c r="BE1385" s="176">
        <v>512641</v>
      </c>
      <c r="BF1385" t="s">
        <v>1488</v>
      </c>
    </row>
    <row r="1386" spans="57:58" x14ac:dyDescent="0.25">
      <c r="BE1386" s="176">
        <v>512650</v>
      </c>
      <c r="BF1386" t="s">
        <v>1489</v>
      </c>
    </row>
    <row r="1387" spans="57:58" x14ac:dyDescent="0.25">
      <c r="BE1387" s="176">
        <v>512651</v>
      </c>
      <c r="BF1387" t="s">
        <v>1489</v>
      </c>
    </row>
    <row r="1388" spans="57:58" x14ac:dyDescent="0.25">
      <c r="BE1388" s="176">
        <v>512700</v>
      </c>
      <c r="BF1388" t="s">
        <v>1204</v>
      </c>
    </row>
    <row r="1389" spans="57:58" x14ac:dyDescent="0.25">
      <c r="BE1389" s="176">
        <v>512710</v>
      </c>
      <c r="BF1389" t="s">
        <v>1204</v>
      </c>
    </row>
    <row r="1390" spans="57:58" x14ac:dyDescent="0.25">
      <c r="BE1390" s="176">
        <v>512711</v>
      </c>
      <c r="BF1390" t="s">
        <v>1204</v>
      </c>
    </row>
    <row r="1391" spans="57:58" x14ac:dyDescent="0.25">
      <c r="BE1391" s="176">
        <v>512720</v>
      </c>
      <c r="BF1391" t="s">
        <v>1490</v>
      </c>
    </row>
    <row r="1392" spans="57:58" x14ac:dyDescent="0.25">
      <c r="BE1392" s="176">
        <v>512721</v>
      </c>
      <c r="BF1392" t="s">
        <v>1490</v>
      </c>
    </row>
    <row r="1393" spans="57:58" x14ac:dyDescent="0.25">
      <c r="BE1393" s="176">
        <v>512800</v>
      </c>
      <c r="BF1393" t="s">
        <v>1205</v>
      </c>
    </row>
    <row r="1394" spans="57:58" x14ac:dyDescent="0.25">
      <c r="BE1394" s="176">
        <v>512810</v>
      </c>
      <c r="BF1394" t="s">
        <v>1205</v>
      </c>
    </row>
    <row r="1395" spans="57:58" x14ac:dyDescent="0.25">
      <c r="BE1395" s="176">
        <v>512811</v>
      </c>
      <c r="BF1395" t="s">
        <v>1205</v>
      </c>
    </row>
    <row r="1396" spans="57:58" x14ac:dyDescent="0.25">
      <c r="BE1396" s="176">
        <v>512820</v>
      </c>
      <c r="BF1396" t="s">
        <v>1491</v>
      </c>
    </row>
    <row r="1397" spans="57:58" x14ac:dyDescent="0.25">
      <c r="BE1397" s="176">
        <v>512821</v>
      </c>
      <c r="BF1397" t="s">
        <v>1491</v>
      </c>
    </row>
    <row r="1398" spans="57:58" x14ac:dyDescent="0.25">
      <c r="BE1398" s="176">
        <v>512900</v>
      </c>
      <c r="BF1398" t="s">
        <v>1206</v>
      </c>
    </row>
    <row r="1399" spans="57:58" x14ac:dyDescent="0.25">
      <c r="BE1399" s="176">
        <v>512910</v>
      </c>
      <c r="BF1399" t="s">
        <v>1492</v>
      </c>
    </row>
    <row r="1400" spans="57:58" x14ac:dyDescent="0.25">
      <c r="BE1400" s="176">
        <v>512911</v>
      </c>
      <c r="BF1400" t="s">
        <v>1492</v>
      </c>
    </row>
    <row r="1401" spans="57:58" x14ac:dyDescent="0.25">
      <c r="BE1401" s="176">
        <v>512920</v>
      </c>
      <c r="BF1401" t="s">
        <v>1493</v>
      </c>
    </row>
    <row r="1402" spans="57:58" x14ac:dyDescent="0.25">
      <c r="BE1402" s="176">
        <v>512921</v>
      </c>
      <c r="BF1402" t="s">
        <v>1493</v>
      </c>
    </row>
    <row r="1403" spans="57:58" x14ac:dyDescent="0.25">
      <c r="BE1403" s="176">
        <v>512930</v>
      </c>
      <c r="BF1403" t="s">
        <v>1494</v>
      </c>
    </row>
    <row r="1404" spans="57:58" x14ac:dyDescent="0.25">
      <c r="BE1404" s="176">
        <v>512931</v>
      </c>
      <c r="BF1404" t="s">
        <v>1495</v>
      </c>
    </row>
    <row r="1405" spans="57:58" x14ac:dyDescent="0.25">
      <c r="BE1405" s="176">
        <v>512932</v>
      </c>
      <c r="BF1405" t="s">
        <v>1496</v>
      </c>
    </row>
    <row r="1406" spans="57:58" x14ac:dyDescent="0.25">
      <c r="BE1406" s="176">
        <v>512933</v>
      </c>
      <c r="BF1406" t="s">
        <v>1497</v>
      </c>
    </row>
    <row r="1407" spans="57:58" x14ac:dyDescent="0.25">
      <c r="BE1407" s="176">
        <v>512940</v>
      </c>
      <c r="BF1407" t="s">
        <v>1498</v>
      </c>
    </row>
    <row r="1408" spans="57:58" x14ac:dyDescent="0.25">
      <c r="BE1408" s="176">
        <v>512941</v>
      </c>
      <c r="BF1408" t="s">
        <v>1498</v>
      </c>
    </row>
    <row r="1409" spans="57:58" x14ac:dyDescent="0.25">
      <c r="BE1409" s="176">
        <v>512950</v>
      </c>
      <c r="BF1409" t="s">
        <v>1499</v>
      </c>
    </row>
    <row r="1410" spans="57:58" x14ac:dyDescent="0.25">
      <c r="BE1410" s="176">
        <v>512951</v>
      </c>
      <c r="BF1410" t="s">
        <v>1499</v>
      </c>
    </row>
    <row r="1411" spans="57:58" x14ac:dyDescent="0.25">
      <c r="BE1411" s="176">
        <v>513000</v>
      </c>
      <c r="BF1411" t="s">
        <v>1207</v>
      </c>
    </row>
    <row r="1412" spans="57:58" x14ac:dyDescent="0.25">
      <c r="BE1412" s="176">
        <v>513100</v>
      </c>
      <c r="BF1412" t="s">
        <v>1207</v>
      </c>
    </row>
    <row r="1413" spans="57:58" x14ac:dyDescent="0.25">
      <c r="BE1413" s="176">
        <v>513110</v>
      </c>
      <c r="BF1413" t="s">
        <v>1207</v>
      </c>
    </row>
    <row r="1414" spans="57:58" x14ac:dyDescent="0.25">
      <c r="BE1414" s="176">
        <v>513111</v>
      </c>
      <c r="BF1414" t="s">
        <v>1207</v>
      </c>
    </row>
    <row r="1415" spans="57:58" x14ac:dyDescent="0.25">
      <c r="BE1415" s="176">
        <v>513119</v>
      </c>
      <c r="BF1415" t="s">
        <v>1500</v>
      </c>
    </row>
    <row r="1416" spans="57:58" x14ac:dyDescent="0.25">
      <c r="BE1416" s="176">
        <v>514000</v>
      </c>
      <c r="BF1416" t="s">
        <v>1208</v>
      </c>
    </row>
    <row r="1417" spans="57:58" x14ac:dyDescent="0.25">
      <c r="BE1417" s="176">
        <v>514100</v>
      </c>
      <c r="BF1417" t="s">
        <v>1208</v>
      </c>
    </row>
    <row r="1418" spans="57:58" x14ac:dyDescent="0.25">
      <c r="BE1418" s="176">
        <v>514110</v>
      </c>
      <c r="BF1418" t="s">
        <v>1501</v>
      </c>
    </row>
    <row r="1419" spans="57:58" x14ac:dyDescent="0.25">
      <c r="BE1419" s="176">
        <v>514111</v>
      </c>
      <c r="BF1419" t="s">
        <v>1502</v>
      </c>
    </row>
    <row r="1420" spans="57:58" x14ac:dyDescent="0.25">
      <c r="BE1420" s="176">
        <v>514112</v>
      </c>
      <c r="BF1420" t="s">
        <v>1503</v>
      </c>
    </row>
    <row r="1421" spans="57:58" x14ac:dyDescent="0.25">
      <c r="BE1421" s="176">
        <v>514113</v>
      </c>
      <c r="BF1421" t="s">
        <v>1504</v>
      </c>
    </row>
    <row r="1422" spans="57:58" x14ac:dyDescent="0.25">
      <c r="BE1422" s="176">
        <v>514114</v>
      </c>
      <c r="BF1422" t="s">
        <v>1505</v>
      </c>
    </row>
    <row r="1423" spans="57:58" x14ac:dyDescent="0.25">
      <c r="BE1423" s="176">
        <v>514115</v>
      </c>
      <c r="BF1423" t="s">
        <v>1506</v>
      </c>
    </row>
    <row r="1424" spans="57:58" x14ac:dyDescent="0.25">
      <c r="BE1424" s="176">
        <v>514116</v>
      </c>
      <c r="BF1424" t="s">
        <v>1507</v>
      </c>
    </row>
    <row r="1425" spans="57:58" x14ac:dyDescent="0.25">
      <c r="BE1425" s="176">
        <v>514117</v>
      </c>
      <c r="BF1425" t="s">
        <v>1508</v>
      </c>
    </row>
    <row r="1426" spans="57:58" x14ac:dyDescent="0.25">
      <c r="BE1426" s="176">
        <v>514118</v>
      </c>
      <c r="BF1426" t="s">
        <v>1509</v>
      </c>
    </row>
    <row r="1427" spans="57:58" x14ac:dyDescent="0.25">
      <c r="BE1427" s="176">
        <v>514119</v>
      </c>
      <c r="BF1427" t="s">
        <v>1510</v>
      </c>
    </row>
    <row r="1428" spans="57:58" x14ac:dyDescent="0.25">
      <c r="BE1428" s="176">
        <v>514120</v>
      </c>
      <c r="BF1428" t="s">
        <v>1511</v>
      </c>
    </row>
    <row r="1429" spans="57:58" x14ac:dyDescent="0.25">
      <c r="BE1429" s="176">
        <v>514121</v>
      </c>
      <c r="BF1429" t="s">
        <v>1511</v>
      </c>
    </row>
    <row r="1430" spans="57:58" x14ac:dyDescent="0.25">
      <c r="BE1430" s="176">
        <v>515000</v>
      </c>
      <c r="BF1430" t="s">
        <v>1209</v>
      </c>
    </row>
    <row r="1431" spans="57:58" x14ac:dyDescent="0.25">
      <c r="BE1431" s="176">
        <v>515100</v>
      </c>
      <c r="BF1431" t="s">
        <v>1209</v>
      </c>
    </row>
    <row r="1432" spans="57:58" x14ac:dyDescent="0.25">
      <c r="BE1432" s="176">
        <v>515110</v>
      </c>
      <c r="BF1432" t="s">
        <v>1512</v>
      </c>
    </row>
    <row r="1433" spans="57:58" x14ac:dyDescent="0.25">
      <c r="BE1433" s="176">
        <v>515111</v>
      </c>
      <c r="BF1433" t="s">
        <v>1512</v>
      </c>
    </row>
    <row r="1434" spans="57:58" x14ac:dyDescent="0.25">
      <c r="BE1434" s="176">
        <v>515120</v>
      </c>
      <c r="BF1434" t="s">
        <v>1513</v>
      </c>
    </row>
    <row r="1435" spans="57:58" x14ac:dyDescent="0.25">
      <c r="BE1435" s="176">
        <v>515121</v>
      </c>
      <c r="BF1435" t="s">
        <v>1514</v>
      </c>
    </row>
    <row r="1436" spans="57:58" x14ac:dyDescent="0.25">
      <c r="BE1436" s="176">
        <v>515122</v>
      </c>
      <c r="BF1436" t="s">
        <v>1515</v>
      </c>
    </row>
    <row r="1437" spans="57:58" x14ac:dyDescent="0.25">
      <c r="BE1437" s="176">
        <v>515123</v>
      </c>
      <c r="BF1437" t="s">
        <v>1516</v>
      </c>
    </row>
    <row r="1438" spans="57:58" x14ac:dyDescent="0.25">
      <c r="BE1438" s="176">
        <v>515124</v>
      </c>
      <c r="BF1438" t="s">
        <v>1517</v>
      </c>
    </row>
    <row r="1439" spans="57:58" x14ac:dyDescent="0.25">
      <c r="BE1439" s="176">
        <v>515125</v>
      </c>
      <c r="BF1439" t="s">
        <v>1518</v>
      </c>
    </row>
    <row r="1440" spans="57:58" x14ac:dyDescent="0.25">
      <c r="BE1440" s="176">
        <v>515126</v>
      </c>
      <c r="BF1440" t="s">
        <v>1519</v>
      </c>
    </row>
    <row r="1441" spans="57:58" x14ac:dyDescent="0.25">
      <c r="BE1441" s="176">
        <v>515129</v>
      </c>
      <c r="BF1441" t="s">
        <v>1520</v>
      </c>
    </row>
    <row r="1442" spans="57:58" x14ac:dyDescent="0.25">
      <c r="BE1442" s="176">
        <v>515190</v>
      </c>
      <c r="BF1442" t="s">
        <v>1521</v>
      </c>
    </row>
    <row r="1443" spans="57:58" x14ac:dyDescent="0.25">
      <c r="BE1443" s="176">
        <v>515191</v>
      </c>
      <c r="BF1443" t="s">
        <v>1522</v>
      </c>
    </row>
    <row r="1444" spans="57:58" x14ac:dyDescent="0.25">
      <c r="BE1444" s="176">
        <v>515192</v>
      </c>
      <c r="BF1444" t="s">
        <v>1523</v>
      </c>
    </row>
    <row r="1445" spans="57:58" x14ac:dyDescent="0.25">
      <c r="BE1445" s="176">
        <v>515193</v>
      </c>
      <c r="BF1445" t="s">
        <v>1524</v>
      </c>
    </row>
    <row r="1446" spans="57:58" x14ac:dyDescent="0.25">
      <c r="BE1446" s="176">
        <v>515194</v>
      </c>
      <c r="BF1446" t="s">
        <v>1525</v>
      </c>
    </row>
    <row r="1447" spans="57:58" x14ac:dyDescent="0.25">
      <c r="BE1447" s="176">
        <v>515195</v>
      </c>
      <c r="BF1447" t="s">
        <v>1526</v>
      </c>
    </row>
    <row r="1448" spans="57:58" x14ac:dyDescent="0.25">
      <c r="BE1448" s="176">
        <v>515196</v>
      </c>
      <c r="BF1448" t="s">
        <v>1527</v>
      </c>
    </row>
    <row r="1449" spans="57:58" x14ac:dyDescent="0.25">
      <c r="BE1449" s="176">
        <v>515197</v>
      </c>
      <c r="BF1449" t="s">
        <v>1528</v>
      </c>
    </row>
    <row r="1450" spans="57:58" x14ac:dyDescent="0.25">
      <c r="BE1450" s="176">
        <v>515199</v>
      </c>
      <c r="BF1450" t="s">
        <v>1521</v>
      </c>
    </row>
    <row r="1451" spans="57:58" x14ac:dyDescent="0.25">
      <c r="BE1451" s="176">
        <v>520000</v>
      </c>
      <c r="BF1451" t="s">
        <v>1210</v>
      </c>
    </row>
    <row r="1452" spans="57:58" x14ac:dyDescent="0.25">
      <c r="BE1452" s="176">
        <v>521000</v>
      </c>
      <c r="BF1452" t="s">
        <v>1211</v>
      </c>
    </row>
    <row r="1453" spans="57:58" x14ac:dyDescent="0.25">
      <c r="BE1453" s="176">
        <v>521100</v>
      </c>
      <c r="BF1453" t="s">
        <v>1211</v>
      </c>
    </row>
    <row r="1454" spans="57:58" x14ac:dyDescent="0.25">
      <c r="BE1454" s="176">
        <v>521110</v>
      </c>
      <c r="BF1454" t="s">
        <v>1211</v>
      </c>
    </row>
    <row r="1455" spans="57:58" x14ac:dyDescent="0.25">
      <c r="BE1455" s="176">
        <v>521111</v>
      </c>
      <c r="BF1455" t="s">
        <v>1211</v>
      </c>
    </row>
    <row r="1456" spans="57:58" x14ac:dyDescent="0.25">
      <c r="BE1456" s="176">
        <v>522000</v>
      </c>
      <c r="BF1456" t="s">
        <v>1212</v>
      </c>
    </row>
    <row r="1457" spans="57:58" x14ac:dyDescent="0.25">
      <c r="BE1457" s="176">
        <v>522100</v>
      </c>
      <c r="BF1457" t="s">
        <v>1213</v>
      </c>
    </row>
    <row r="1458" spans="57:58" x14ac:dyDescent="0.25">
      <c r="BE1458" s="176">
        <v>522110</v>
      </c>
      <c r="BF1458" t="s">
        <v>1213</v>
      </c>
    </row>
    <row r="1459" spans="57:58" x14ac:dyDescent="0.25">
      <c r="BE1459" s="176">
        <v>522111</v>
      </c>
      <c r="BF1459" t="s">
        <v>1213</v>
      </c>
    </row>
    <row r="1460" spans="57:58" x14ac:dyDescent="0.25">
      <c r="BE1460" s="176">
        <v>522200</v>
      </c>
      <c r="BF1460" t="s">
        <v>1214</v>
      </c>
    </row>
    <row r="1461" spans="57:58" x14ac:dyDescent="0.25">
      <c r="BE1461" s="176">
        <v>522210</v>
      </c>
      <c r="BF1461" t="s">
        <v>1214</v>
      </c>
    </row>
    <row r="1462" spans="57:58" x14ac:dyDescent="0.25">
      <c r="BE1462" s="176">
        <v>522211</v>
      </c>
      <c r="BF1462" t="s">
        <v>1214</v>
      </c>
    </row>
    <row r="1463" spans="57:58" x14ac:dyDescent="0.25">
      <c r="BE1463" s="176">
        <v>522300</v>
      </c>
      <c r="BF1463" t="s">
        <v>1215</v>
      </c>
    </row>
    <row r="1464" spans="57:58" x14ac:dyDescent="0.25">
      <c r="BE1464" s="176">
        <v>522310</v>
      </c>
      <c r="BF1464" t="s">
        <v>1215</v>
      </c>
    </row>
    <row r="1465" spans="57:58" x14ac:dyDescent="0.25">
      <c r="BE1465" s="176">
        <v>522311</v>
      </c>
      <c r="BF1465" t="s">
        <v>1215</v>
      </c>
    </row>
    <row r="1466" spans="57:58" x14ac:dyDescent="0.25">
      <c r="BE1466" s="176">
        <v>523000</v>
      </c>
      <c r="BF1466" t="s">
        <v>1216</v>
      </c>
    </row>
    <row r="1467" spans="57:58" x14ac:dyDescent="0.25">
      <c r="BE1467" s="176">
        <v>523100</v>
      </c>
      <c r="BF1467" t="s">
        <v>1216</v>
      </c>
    </row>
    <row r="1468" spans="57:58" x14ac:dyDescent="0.25">
      <c r="BE1468" s="176">
        <v>523110</v>
      </c>
      <c r="BF1468" t="s">
        <v>1216</v>
      </c>
    </row>
    <row r="1469" spans="57:58" x14ac:dyDescent="0.25">
      <c r="BE1469" s="176">
        <v>523111</v>
      </c>
      <c r="BF1469" t="s">
        <v>1216</v>
      </c>
    </row>
    <row r="1470" spans="57:58" x14ac:dyDescent="0.25">
      <c r="BE1470" s="176">
        <v>530000</v>
      </c>
      <c r="BF1470" t="s">
        <v>1217</v>
      </c>
    </row>
    <row r="1471" spans="57:58" x14ac:dyDescent="0.25">
      <c r="BE1471" s="176">
        <v>531000</v>
      </c>
      <c r="BF1471" t="s">
        <v>1217</v>
      </c>
    </row>
    <row r="1472" spans="57:58" x14ac:dyDescent="0.25">
      <c r="BE1472" s="176">
        <v>531100</v>
      </c>
      <c r="BF1472" t="s">
        <v>1217</v>
      </c>
    </row>
    <row r="1473" spans="57:58" x14ac:dyDescent="0.25">
      <c r="BE1473" s="176">
        <v>531110</v>
      </c>
      <c r="BF1473" t="s">
        <v>1217</v>
      </c>
    </row>
    <row r="1474" spans="57:58" x14ac:dyDescent="0.25">
      <c r="BE1474" s="176">
        <v>531111</v>
      </c>
      <c r="BF1474" t="s">
        <v>1217</v>
      </c>
    </row>
    <row r="1475" spans="57:58" x14ac:dyDescent="0.25">
      <c r="BE1475" s="176">
        <v>540000</v>
      </c>
      <c r="BF1475" t="s">
        <v>1218</v>
      </c>
    </row>
    <row r="1476" spans="57:58" x14ac:dyDescent="0.25">
      <c r="BE1476" s="176">
        <v>541000</v>
      </c>
      <c r="BF1476" t="s">
        <v>1219</v>
      </c>
    </row>
    <row r="1477" spans="57:58" x14ac:dyDescent="0.25">
      <c r="BE1477" s="176">
        <v>541100</v>
      </c>
      <c r="BF1477" t="s">
        <v>1219</v>
      </c>
    </row>
    <row r="1478" spans="57:58" x14ac:dyDescent="0.25">
      <c r="BE1478" s="176">
        <v>541110</v>
      </c>
      <c r="BF1478" t="s">
        <v>1529</v>
      </c>
    </row>
    <row r="1479" spans="57:58" x14ac:dyDescent="0.25">
      <c r="BE1479" s="176">
        <v>541111</v>
      </c>
      <c r="BF1479" t="s">
        <v>1530</v>
      </c>
    </row>
    <row r="1480" spans="57:58" x14ac:dyDescent="0.25">
      <c r="BE1480" s="176">
        <v>541112</v>
      </c>
      <c r="BF1480" t="s">
        <v>1531</v>
      </c>
    </row>
    <row r="1481" spans="57:58" x14ac:dyDescent="0.25">
      <c r="BE1481" s="176">
        <v>541113</v>
      </c>
      <c r="BF1481" t="s">
        <v>1532</v>
      </c>
    </row>
    <row r="1482" spans="57:58" x14ac:dyDescent="0.25">
      <c r="BE1482" s="176">
        <v>541114</v>
      </c>
      <c r="BF1482" t="s">
        <v>1533</v>
      </c>
    </row>
    <row r="1483" spans="57:58" x14ac:dyDescent="0.25">
      <c r="BE1483" s="176">
        <v>541115</v>
      </c>
      <c r="BF1483" t="s">
        <v>1534</v>
      </c>
    </row>
    <row r="1484" spans="57:58" x14ac:dyDescent="0.25">
      <c r="BE1484" s="176">
        <v>541120</v>
      </c>
      <c r="BF1484" t="s">
        <v>1535</v>
      </c>
    </row>
    <row r="1485" spans="57:58" x14ac:dyDescent="0.25">
      <c r="BE1485" s="176">
        <v>541121</v>
      </c>
      <c r="BF1485" t="s">
        <v>1536</v>
      </c>
    </row>
    <row r="1486" spans="57:58" x14ac:dyDescent="0.25">
      <c r="BE1486" s="176">
        <v>541122</v>
      </c>
      <c r="BF1486" t="s">
        <v>1537</v>
      </c>
    </row>
    <row r="1487" spans="57:58" x14ac:dyDescent="0.25">
      <c r="BE1487" s="176">
        <v>541123</v>
      </c>
      <c r="BF1487" t="s">
        <v>1538</v>
      </c>
    </row>
    <row r="1488" spans="57:58" x14ac:dyDescent="0.25">
      <c r="BE1488" s="176">
        <v>541124</v>
      </c>
      <c r="BF1488" t="s">
        <v>1539</v>
      </c>
    </row>
    <row r="1489" spans="57:58" x14ac:dyDescent="0.25">
      <c r="BE1489" s="176">
        <v>541125</v>
      </c>
      <c r="BF1489" t="s">
        <v>1540</v>
      </c>
    </row>
    <row r="1490" spans="57:58" x14ac:dyDescent="0.25">
      <c r="BE1490" s="176">
        <v>542000</v>
      </c>
      <c r="BF1490" t="s">
        <v>1220</v>
      </c>
    </row>
    <row r="1491" spans="57:58" x14ac:dyDescent="0.25">
      <c r="BE1491" s="176">
        <v>542100</v>
      </c>
      <c r="BF1491" t="s">
        <v>1221</v>
      </c>
    </row>
    <row r="1492" spans="57:58" x14ac:dyDescent="0.25">
      <c r="BE1492" s="176">
        <v>542110</v>
      </c>
      <c r="BF1492" t="s">
        <v>1221</v>
      </c>
    </row>
    <row r="1493" spans="57:58" x14ac:dyDescent="0.25">
      <c r="BE1493" s="176">
        <v>542111</v>
      </c>
      <c r="BF1493" t="s">
        <v>1221</v>
      </c>
    </row>
    <row r="1494" spans="57:58" x14ac:dyDescent="0.25">
      <c r="BE1494" s="176">
        <v>542112</v>
      </c>
      <c r="BF1494" t="s">
        <v>1541</v>
      </c>
    </row>
    <row r="1495" spans="57:58" x14ac:dyDescent="0.25">
      <c r="BE1495" s="176">
        <v>542113</v>
      </c>
      <c r="BF1495" t="s">
        <v>1542</v>
      </c>
    </row>
    <row r="1496" spans="57:58" x14ac:dyDescent="0.25">
      <c r="BE1496" s="176">
        <v>542120</v>
      </c>
      <c r="BF1496" t="s">
        <v>1543</v>
      </c>
    </row>
    <row r="1497" spans="57:58" x14ac:dyDescent="0.25">
      <c r="BE1497" s="176">
        <v>542121</v>
      </c>
      <c r="BF1497" t="s">
        <v>1544</v>
      </c>
    </row>
    <row r="1498" spans="57:58" x14ac:dyDescent="0.25">
      <c r="BE1498" s="176">
        <v>542122</v>
      </c>
      <c r="BF1498" t="s">
        <v>1545</v>
      </c>
    </row>
    <row r="1499" spans="57:58" x14ac:dyDescent="0.25">
      <c r="BE1499" s="176">
        <v>542123</v>
      </c>
      <c r="BF1499" t="s">
        <v>1546</v>
      </c>
    </row>
    <row r="1500" spans="57:58" x14ac:dyDescent="0.25">
      <c r="BE1500" s="176">
        <v>543000</v>
      </c>
      <c r="BF1500" t="s">
        <v>1222</v>
      </c>
    </row>
    <row r="1501" spans="57:58" x14ac:dyDescent="0.25">
      <c r="BE1501" s="176">
        <v>543100</v>
      </c>
      <c r="BF1501" t="s">
        <v>1223</v>
      </c>
    </row>
    <row r="1502" spans="57:58" x14ac:dyDescent="0.25">
      <c r="BE1502" s="176">
        <v>543110</v>
      </c>
      <c r="BF1502" t="s">
        <v>1223</v>
      </c>
    </row>
    <row r="1503" spans="57:58" x14ac:dyDescent="0.25">
      <c r="BE1503" s="176">
        <v>543111</v>
      </c>
      <c r="BF1503" t="s">
        <v>1547</v>
      </c>
    </row>
    <row r="1504" spans="57:58" x14ac:dyDescent="0.25">
      <c r="BE1504" s="176">
        <v>543120</v>
      </c>
      <c r="BF1504" t="s">
        <v>1548</v>
      </c>
    </row>
    <row r="1505" spans="57:58" x14ac:dyDescent="0.25">
      <c r="BE1505" s="176">
        <v>543121</v>
      </c>
      <c r="BF1505" t="s">
        <v>1549</v>
      </c>
    </row>
    <row r="1506" spans="57:58" x14ac:dyDescent="0.25">
      <c r="BE1506" s="176">
        <v>543200</v>
      </c>
      <c r="BF1506" t="s">
        <v>1224</v>
      </c>
    </row>
    <row r="1507" spans="57:58" x14ac:dyDescent="0.25">
      <c r="BE1507" s="176">
        <v>543210</v>
      </c>
      <c r="BF1507" t="s">
        <v>1224</v>
      </c>
    </row>
    <row r="1508" spans="57:58" x14ac:dyDescent="0.25">
      <c r="BE1508" s="176">
        <v>543211</v>
      </c>
      <c r="BF1508" t="s">
        <v>1550</v>
      </c>
    </row>
    <row r="1509" spans="57:58" x14ac:dyDescent="0.25">
      <c r="BE1509" s="176">
        <v>543220</v>
      </c>
      <c r="BF1509" t="s">
        <v>1551</v>
      </c>
    </row>
    <row r="1510" spans="57:58" x14ac:dyDescent="0.25">
      <c r="BE1510" s="176">
        <v>543221</v>
      </c>
      <c r="BF1510" t="s">
        <v>1551</v>
      </c>
    </row>
    <row r="1511" spans="57:58" x14ac:dyDescent="0.25">
      <c r="BE1511" s="176">
        <v>550000</v>
      </c>
      <c r="BF1511" t="s">
        <v>1552</v>
      </c>
    </row>
    <row r="1512" spans="57:58" x14ac:dyDescent="0.25">
      <c r="BE1512" s="176">
        <v>551000</v>
      </c>
      <c r="BF1512" t="s">
        <v>1552</v>
      </c>
    </row>
    <row r="1513" spans="57:58" x14ac:dyDescent="0.25">
      <c r="BE1513" s="176">
        <v>551100</v>
      </c>
      <c r="BF1513" t="s">
        <v>1552</v>
      </c>
    </row>
    <row r="1514" spans="57:58" x14ac:dyDescent="0.25">
      <c r="BE1514" s="176">
        <v>551110</v>
      </c>
      <c r="BF1514" t="s">
        <v>1552</v>
      </c>
    </row>
    <row r="1515" spans="57:58" x14ac:dyDescent="0.25">
      <c r="BE1515" s="176">
        <v>551111</v>
      </c>
      <c r="BF1515" t="s">
        <v>1552</v>
      </c>
    </row>
    <row r="1516" spans="57:58" x14ac:dyDescent="0.25">
      <c r="BE1516" s="176">
        <v>551120</v>
      </c>
      <c r="BF1516" t="s">
        <v>1553</v>
      </c>
    </row>
    <row r="1517" spans="57:58" x14ac:dyDescent="0.25">
      <c r="BE1517" s="176">
        <v>551121</v>
      </c>
      <c r="BF1517" t="s">
        <v>1553</v>
      </c>
    </row>
    <row r="1518" spans="57:58" x14ac:dyDescent="0.25">
      <c r="BE1518" s="176">
        <v>600000</v>
      </c>
      <c r="BF1518" t="s">
        <v>1225</v>
      </c>
    </row>
    <row r="1519" spans="57:58" x14ac:dyDescent="0.25">
      <c r="BE1519" s="176">
        <v>610000</v>
      </c>
      <c r="BF1519" t="s">
        <v>1226</v>
      </c>
    </row>
    <row r="1520" spans="57:58" x14ac:dyDescent="0.25">
      <c r="BE1520" s="176">
        <v>611000</v>
      </c>
      <c r="BF1520" t="s">
        <v>1554</v>
      </c>
    </row>
    <row r="1521" spans="57:58" x14ac:dyDescent="0.25">
      <c r="BE1521" s="176">
        <v>611100</v>
      </c>
      <c r="BF1521" t="s">
        <v>1228</v>
      </c>
    </row>
    <row r="1522" spans="57:58" x14ac:dyDescent="0.25">
      <c r="BE1522" s="176">
        <v>611110</v>
      </c>
      <c r="BF1522" t="s">
        <v>1555</v>
      </c>
    </row>
    <row r="1523" spans="57:58" x14ac:dyDescent="0.25">
      <c r="BE1523" s="176">
        <v>611111</v>
      </c>
      <c r="BF1523" t="s">
        <v>1555</v>
      </c>
    </row>
    <row r="1524" spans="57:58" x14ac:dyDescent="0.25">
      <c r="BE1524" s="176">
        <v>611120</v>
      </c>
      <c r="BF1524" t="s">
        <v>1556</v>
      </c>
    </row>
    <row r="1525" spans="57:58" x14ac:dyDescent="0.25">
      <c r="BE1525" s="176">
        <v>611121</v>
      </c>
      <c r="BF1525" t="s">
        <v>1556</v>
      </c>
    </row>
    <row r="1526" spans="57:58" x14ac:dyDescent="0.25">
      <c r="BE1526" s="176">
        <v>611122</v>
      </c>
      <c r="BF1526" t="s">
        <v>1557</v>
      </c>
    </row>
    <row r="1527" spans="57:58" x14ac:dyDescent="0.25">
      <c r="BE1527" s="176">
        <v>611200</v>
      </c>
      <c r="BF1527" t="s">
        <v>1229</v>
      </c>
    </row>
    <row r="1528" spans="57:58" x14ac:dyDescent="0.25">
      <c r="BE1528" s="176">
        <v>611210</v>
      </c>
      <c r="BF1528" t="s">
        <v>1558</v>
      </c>
    </row>
    <row r="1529" spans="57:58" x14ac:dyDescent="0.25">
      <c r="BE1529" s="176">
        <v>611211</v>
      </c>
      <c r="BF1529" t="s">
        <v>1558</v>
      </c>
    </row>
    <row r="1530" spans="57:58" x14ac:dyDescent="0.25">
      <c r="BE1530" s="176">
        <v>611220</v>
      </c>
      <c r="BF1530" t="s">
        <v>1559</v>
      </c>
    </row>
    <row r="1531" spans="57:58" x14ac:dyDescent="0.25">
      <c r="BE1531" s="176">
        <v>611221</v>
      </c>
      <c r="BF1531" t="s">
        <v>1559</v>
      </c>
    </row>
    <row r="1532" spans="57:58" x14ac:dyDescent="0.25">
      <c r="BE1532" s="176">
        <v>611230</v>
      </c>
      <c r="BF1532" t="s">
        <v>1560</v>
      </c>
    </row>
    <row r="1533" spans="57:58" x14ac:dyDescent="0.25">
      <c r="BE1533" s="176">
        <v>611231</v>
      </c>
      <c r="BF1533" t="s">
        <v>1560</v>
      </c>
    </row>
    <row r="1534" spans="57:58" x14ac:dyDescent="0.25">
      <c r="BE1534" s="176">
        <v>611240</v>
      </c>
      <c r="BF1534" t="s">
        <v>1561</v>
      </c>
    </row>
    <row r="1535" spans="57:58" x14ac:dyDescent="0.25">
      <c r="BE1535" s="176">
        <v>611241</v>
      </c>
      <c r="BF1535" t="s">
        <v>1561</v>
      </c>
    </row>
    <row r="1536" spans="57:58" x14ac:dyDescent="0.25">
      <c r="BE1536" s="176">
        <v>611250</v>
      </c>
      <c r="BF1536" t="s">
        <v>1562</v>
      </c>
    </row>
    <row r="1537" spans="57:58" x14ac:dyDescent="0.25">
      <c r="BE1537" s="176">
        <v>611251</v>
      </c>
      <c r="BF1537" t="s">
        <v>1563</v>
      </c>
    </row>
    <row r="1538" spans="57:58" x14ac:dyDescent="0.25">
      <c r="BE1538" s="176">
        <v>611252</v>
      </c>
      <c r="BF1538" t="s">
        <v>1564</v>
      </c>
    </row>
    <row r="1539" spans="57:58" x14ac:dyDescent="0.25">
      <c r="BE1539" s="176">
        <v>611255</v>
      </c>
      <c r="BF1539" t="s">
        <v>1565</v>
      </c>
    </row>
    <row r="1540" spans="57:58" x14ac:dyDescent="0.25">
      <c r="BE1540" s="176">
        <v>611300</v>
      </c>
      <c r="BF1540" t="s">
        <v>1230</v>
      </c>
    </row>
    <row r="1541" spans="57:58" x14ac:dyDescent="0.25">
      <c r="BE1541" s="176">
        <v>611310</v>
      </c>
      <c r="BF1541" t="s">
        <v>1566</v>
      </c>
    </row>
    <row r="1542" spans="57:58" x14ac:dyDescent="0.25">
      <c r="BE1542" s="176">
        <v>611311</v>
      </c>
      <c r="BF1542" t="s">
        <v>1566</v>
      </c>
    </row>
    <row r="1543" spans="57:58" x14ac:dyDescent="0.25">
      <c r="BE1543" s="176">
        <v>611390</v>
      </c>
      <c r="BF1543" t="s">
        <v>1567</v>
      </c>
    </row>
    <row r="1544" spans="57:58" x14ac:dyDescent="0.25">
      <c r="BE1544" s="176">
        <v>611391</v>
      </c>
      <c r="BF1544" t="s">
        <v>1567</v>
      </c>
    </row>
    <row r="1545" spans="57:58" x14ac:dyDescent="0.25">
      <c r="BE1545" s="176">
        <v>611400</v>
      </c>
      <c r="BF1545" t="s">
        <v>1231</v>
      </c>
    </row>
    <row r="1546" spans="57:58" x14ac:dyDescent="0.25">
      <c r="BE1546" s="176">
        <v>611410</v>
      </c>
      <c r="BF1546" t="s">
        <v>1231</v>
      </c>
    </row>
    <row r="1547" spans="57:58" x14ac:dyDescent="0.25">
      <c r="BE1547" s="176">
        <v>611411</v>
      </c>
      <c r="BF1547" t="s">
        <v>1231</v>
      </c>
    </row>
    <row r="1548" spans="57:58" x14ac:dyDescent="0.25">
      <c r="BE1548" s="176">
        <v>611500</v>
      </c>
      <c r="BF1548" t="s">
        <v>1232</v>
      </c>
    </row>
    <row r="1549" spans="57:58" x14ac:dyDescent="0.25">
      <c r="BE1549" s="176">
        <v>611510</v>
      </c>
      <c r="BF1549" t="s">
        <v>1232</v>
      </c>
    </row>
    <row r="1550" spans="57:58" x14ac:dyDescent="0.25">
      <c r="BE1550" s="176">
        <v>611511</v>
      </c>
      <c r="BF1550" t="s">
        <v>1232</v>
      </c>
    </row>
    <row r="1551" spans="57:58" x14ac:dyDescent="0.25">
      <c r="BE1551" s="176">
        <v>611600</v>
      </c>
      <c r="BF1551" t="s">
        <v>1233</v>
      </c>
    </row>
    <row r="1552" spans="57:58" x14ac:dyDescent="0.25">
      <c r="BE1552" s="176">
        <v>611610</v>
      </c>
      <c r="BF1552" t="s">
        <v>1233</v>
      </c>
    </row>
    <row r="1553" spans="57:58" x14ac:dyDescent="0.25">
      <c r="BE1553" s="176">
        <v>611611</v>
      </c>
      <c r="BF1553" t="s">
        <v>1233</v>
      </c>
    </row>
    <row r="1554" spans="57:58" x14ac:dyDescent="0.25">
      <c r="BE1554" s="176">
        <v>611700</v>
      </c>
      <c r="BF1554" t="s">
        <v>1234</v>
      </c>
    </row>
    <row r="1555" spans="57:58" x14ac:dyDescent="0.25">
      <c r="BE1555" s="176">
        <v>611710</v>
      </c>
      <c r="BF1555" t="s">
        <v>1234</v>
      </c>
    </row>
    <row r="1556" spans="57:58" x14ac:dyDescent="0.25">
      <c r="BE1556" s="176">
        <v>611711</v>
      </c>
      <c r="BF1556" t="s">
        <v>1234</v>
      </c>
    </row>
    <row r="1557" spans="57:58" x14ac:dyDescent="0.25">
      <c r="BE1557" s="176">
        <v>611800</v>
      </c>
      <c r="BF1557" t="s">
        <v>1235</v>
      </c>
    </row>
    <row r="1558" spans="57:58" x14ac:dyDescent="0.25">
      <c r="BE1558" s="176">
        <v>611810</v>
      </c>
      <c r="BF1558" t="s">
        <v>1235</v>
      </c>
    </row>
    <row r="1559" spans="57:58" x14ac:dyDescent="0.25">
      <c r="BE1559" s="176">
        <v>611811</v>
      </c>
      <c r="BF1559" t="s">
        <v>1235</v>
      </c>
    </row>
    <row r="1560" spans="57:58" x14ac:dyDescent="0.25">
      <c r="BE1560" s="176">
        <v>611900</v>
      </c>
      <c r="BF1560" t="s">
        <v>1236</v>
      </c>
    </row>
    <row r="1561" spans="57:58" x14ac:dyDescent="0.25">
      <c r="BE1561" s="176">
        <v>611910</v>
      </c>
      <c r="BF1561" t="s">
        <v>1568</v>
      </c>
    </row>
    <row r="1562" spans="57:58" x14ac:dyDescent="0.25">
      <c r="BE1562" s="176">
        <v>611911</v>
      </c>
      <c r="BF1562" t="s">
        <v>1568</v>
      </c>
    </row>
    <row r="1563" spans="57:58" x14ac:dyDescent="0.25">
      <c r="BE1563" s="176">
        <v>611920</v>
      </c>
      <c r="BF1563" t="s">
        <v>1569</v>
      </c>
    </row>
    <row r="1564" spans="57:58" x14ac:dyDescent="0.25">
      <c r="BE1564" s="176">
        <v>611921</v>
      </c>
      <c r="BF1564" t="s">
        <v>1569</v>
      </c>
    </row>
    <row r="1565" spans="57:58" x14ac:dyDescent="0.25">
      <c r="BE1565" s="176">
        <v>612000</v>
      </c>
      <c r="BF1565" t="s">
        <v>1237</v>
      </c>
    </row>
    <row r="1566" spans="57:58" x14ac:dyDescent="0.25">
      <c r="BE1566" s="176">
        <v>612100</v>
      </c>
      <c r="BF1566" t="s">
        <v>1238</v>
      </c>
    </row>
    <row r="1567" spans="57:58" x14ac:dyDescent="0.25">
      <c r="BE1567" s="176">
        <v>612110</v>
      </c>
      <c r="BF1567" t="s">
        <v>1570</v>
      </c>
    </row>
    <row r="1568" spans="57:58" x14ac:dyDescent="0.25">
      <c r="BE1568" s="176">
        <v>612111</v>
      </c>
      <c r="BF1568" t="s">
        <v>1570</v>
      </c>
    </row>
    <row r="1569" spans="57:58" x14ac:dyDescent="0.25">
      <c r="BE1569" s="176">
        <v>612120</v>
      </c>
      <c r="BF1569" t="s">
        <v>1571</v>
      </c>
    </row>
    <row r="1570" spans="57:58" x14ac:dyDescent="0.25">
      <c r="BE1570" s="176">
        <v>612121</v>
      </c>
      <c r="BF1570" t="s">
        <v>1572</v>
      </c>
    </row>
    <row r="1571" spans="57:58" x14ac:dyDescent="0.25">
      <c r="BE1571" s="176">
        <v>612122</v>
      </c>
      <c r="BF1571" t="s">
        <v>1573</v>
      </c>
    </row>
    <row r="1572" spans="57:58" x14ac:dyDescent="0.25">
      <c r="BE1572" s="176">
        <v>612200</v>
      </c>
      <c r="BF1572" t="s">
        <v>1239</v>
      </c>
    </row>
    <row r="1573" spans="57:58" x14ac:dyDescent="0.25">
      <c r="BE1573" s="176">
        <v>612210</v>
      </c>
      <c r="BF1573" t="s">
        <v>1574</v>
      </c>
    </row>
    <row r="1574" spans="57:58" x14ac:dyDescent="0.25">
      <c r="BE1574" s="176">
        <v>612211</v>
      </c>
      <c r="BF1574" t="s">
        <v>1574</v>
      </c>
    </row>
    <row r="1575" spans="57:58" x14ac:dyDescent="0.25">
      <c r="BE1575" s="176">
        <v>612220</v>
      </c>
      <c r="BF1575" t="s">
        <v>1575</v>
      </c>
    </row>
    <row r="1576" spans="57:58" x14ac:dyDescent="0.25">
      <c r="BE1576" s="176">
        <v>612221</v>
      </c>
      <c r="BF1576" t="s">
        <v>1575</v>
      </c>
    </row>
    <row r="1577" spans="57:58" x14ac:dyDescent="0.25">
      <c r="BE1577" s="176">
        <v>612290</v>
      </c>
      <c r="BF1577" t="s">
        <v>1576</v>
      </c>
    </row>
    <row r="1578" spans="57:58" x14ac:dyDescent="0.25">
      <c r="BE1578" s="176">
        <v>612291</v>
      </c>
      <c r="BF1578" t="s">
        <v>1576</v>
      </c>
    </row>
    <row r="1579" spans="57:58" x14ac:dyDescent="0.25">
      <c r="BE1579" s="176">
        <v>612300</v>
      </c>
      <c r="BF1579" t="s">
        <v>1240</v>
      </c>
    </row>
    <row r="1580" spans="57:58" x14ac:dyDescent="0.25">
      <c r="BE1580" s="176">
        <v>612310</v>
      </c>
      <c r="BF1580" t="s">
        <v>1577</v>
      </c>
    </row>
    <row r="1581" spans="57:58" x14ac:dyDescent="0.25">
      <c r="BE1581" s="176">
        <v>612311</v>
      </c>
      <c r="BF1581" t="s">
        <v>1577</v>
      </c>
    </row>
    <row r="1582" spans="57:58" x14ac:dyDescent="0.25">
      <c r="BE1582" s="176">
        <v>612320</v>
      </c>
      <c r="BF1582" t="s">
        <v>1578</v>
      </c>
    </row>
    <row r="1583" spans="57:58" x14ac:dyDescent="0.25">
      <c r="BE1583" s="176">
        <v>612321</v>
      </c>
      <c r="BF1583" t="s">
        <v>1578</v>
      </c>
    </row>
    <row r="1584" spans="57:58" x14ac:dyDescent="0.25">
      <c r="BE1584" s="176">
        <v>612330</v>
      </c>
      <c r="BF1584" t="s">
        <v>1579</v>
      </c>
    </row>
    <row r="1585" spans="57:58" x14ac:dyDescent="0.25">
      <c r="BE1585" s="176">
        <v>612331</v>
      </c>
      <c r="BF1585" t="s">
        <v>1579</v>
      </c>
    </row>
    <row r="1586" spans="57:58" x14ac:dyDescent="0.25">
      <c r="BE1586" s="176">
        <v>612340</v>
      </c>
      <c r="BF1586" t="s">
        <v>1580</v>
      </c>
    </row>
    <row r="1587" spans="57:58" x14ac:dyDescent="0.25">
      <c r="BE1587" s="176">
        <v>612341</v>
      </c>
      <c r="BF1587" t="s">
        <v>1580</v>
      </c>
    </row>
    <row r="1588" spans="57:58" x14ac:dyDescent="0.25">
      <c r="BE1588" s="176">
        <v>612350</v>
      </c>
      <c r="BF1588" t="s">
        <v>1581</v>
      </c>
    </row>
    <row r="1589" spans="57:58" x14ac:dyDescent="0.25">
      <c r="BE1589" s="176">
        <v>612351</v>
      </c>
      <c r="BF1589" t="s">
        <v>1581</v>
      </c>
    </row>
    <row r="1590" spans="57:58" x14ac:dyDescent="0.25">
      <c r="BE1590" s="176">
        <v>612390</v>
      </c>
      <c r="BF1590" t="s">
        <v>1582</v>
      </c>
    </row>
    <row r="1591" spans="57:58" x14ac:dyDescent="0.25">
      <c r="BE1591" s="176">
        <v>612391</v>
      </c>
      <c r="BF1591" t="s">
        <v>1582</v>
      </c>
    </row>
    <row r="1592" spans="57:58" x14ac:dyDescent="0.25">
      <c r="BE1592" s="176">
        <v>612400</v>
      </c>
      <c r="BF1592" t="s">
        <v>1583</v>
      </c>
    </row>
    <row r="1593" spans="57:58" x14ac:dyDescent="0.25">
      <c r="BE1593" s="176">
        <v>612410</v>
      </c>
      <c r="BF1593" t="s">
        <v>1584</v>
      </c>
    </row>
    <row r="1594" spans="57:58" x14ac:dyDescent="0.25">
      <c r="BE1594" s="176">
        <v>612411</v>
      </c>
      <c r="BF1594" t="s">
        <v>1584</v>
      </c>
    </row>
    <row r="1595" spans="57:58" x14ac:dyDescent="0.25">
      <c r="BE1595" s="176">
        <v>612490</v>
      </c>
      <c r="BF1595" t="s">
        <v>1585</v>
      </c>
    </row>
    <row r="1596" spans="57:58" x14ac:dyDescent="0.25">
      <c r="BE1596" s="176">
        <v>612491</v>
      </c>
      <c r="BF1596" t="s">
        <v>1585</v>
      </c>
    </row>
    <row r="1597" spans="57:58" x14ac:dyDescent="0.25">
      <c r="BE1597" s="176">
        <v>612500</v>
      </c>
      <c r="BF1597" t="s">
        <v>1586</v>
      </c>
    </row>
    <row r="1598" spans="57:58" x14ac:dyDescent="0.25">
      <c r="BE1598" s="176">
        <v>612510</v>
      </c>
      <c r="BF1598" t="s">
        <v>1586</v>
      </c>
    </row>
    <row r="1599" spans="57:58" x14ac:dyDescent="0.25">
      <c r="BE1599" s="176">
        <v>612511</v>
      </c>
      <c r="BF1599" t="s">
        <v>1586</v>
      </c>
    </row>
    <row r="1600" spans="57:58" x14ac:dyDescent="0.25">
      <c r="BE1600" s="176">
        <v>612600</v>
      </c>
      <c r="BF1600" t="s">
        <v>1243</v>
      </c>
    </row>
    <row r="1601" spans="57:58" x14ac:dyDescent="0.25">
      <c r="BE1601" s="176">
        <v>612610</v>
      </c>
      <c r="BF1601" t="s">
        <v>1243</v>
      </c>
    </row>
    <row r="1602" spans="57:58" x14ac:dyDescent="0.25">
      <c r="BE1602" s="176">
        <v>612611</v>
      </c>
      <c r="BF1602" t="s">
        <v>1243</v>
      </c>
    </row>
    <row r="1603" spans="57:58" x14ac:dyDescent="0.25">
      <c r="BE1603" s="176">
        <v>612900</v>
      </c>
      <c r="BF1603" t="s">
        <v>1244</v>
      </c>
    </row>
    <row r="1604" spans="57:58" x14ac:dyDescent="0.25">
      <c r="BE1604" s="176">
        <v>612910</v>
      </c>
      <c r="BF1604" t="s">
        <v>1587</v>
      </c>
    </row>
    <row r="1605" spans="57:58" x14ac:dyDescent="0.25">
      <c r="BE1605" s="176">
        <v>612911</v>
      </c>
      <c r="BF1605" t="s">
        <v>1587</v>
      </c>
    </row>
    <row r="1606" spans="57:58" x14ac:dyDescent="0.25">
      <c r="BE1606" s="176">
        <v>613000</v>
      </c>
      <c r="BF1606" t="s">
        <v>1245</v>
      </c>
    </row>
    <row r="1607" spans="57:58" x14ac:dyDescent="0.25">
      <c r="BE1607" s="176">
        <v>613100</v>
      </c>
      <c r="BF1607" t="s">
        <v>1245</v>
      </c>
    </row>
    <row r="1608" spans="57:58" x14ac:dyDescent="0.25">
      <c r="BE1608" s="176">
        <v>613110</v>
      </c>
      <c r="BF1608" t="s">
        <v>1245</v>
      </c>
    </row>
    <row r="1609" spans="57:58" x14ac:dyDescent="0.25">
      <c r="BE1609" s="176">
        <v>613111</v>
      </c>
      <c r="BF1609" t="s">
        <v>1245</v>
      </c>
    </row>
    <row r="1610" spans="57:58" x14ac:dyDescent="0.25">
      <c r="BE1610" s="176">
        <v>614000</v>
      </c>
      <c r="BF1610" t="s">
        <v>1246</v>
      </c>
    </row>
    <row r="1611" spans="57:58" x14ac:dyDescent="0.25">
      <c r="BE1611" s="176">
        <v>614100</v>
      </c>
      <c r="BF1611" t="s">
        <v>1246</v>
      </c>
    </row>
    <row r="1612" spans="57:58" x14ac:dyDescent="0.25">
      <c r="BE1612" s="176">
        <v>614110</v>
      </c>
      <c r="BF1612" t="s">
        <v>1246</v>
      </c>
    </row>
    <row r="1613" spans="57:58" x14ac:dyDescent="0.25">
      <c r="BE1613" s="176">
        <v>614111</v>
      </c>
      <c r="BF1613" t="s">
        <v>1588</v>
      </c>
    </row>
    <row r="1614" spans="57:58" x14ac:dyDescent="0.25">
      <c r="BE1614" s="176">
        <v>620000</v>
      </c>
      <c r="BF1614" t="s">
        <v>1247</v>
      </c>
    </row>
    <row r="1615" spans="57:58" x14ac:dyDescent="0.25">
      <c r="BE1615" s="176">
        <v>621000</v>
      </c>
      <c r="BF1615" t="s">
        <v>1248</v>
      </c>
    </row>
    <row r="1616" spans="57:58" x14ac:dyDescent="0.25">
      <c r="BE1616" s="176">
        <v>621100</v>
      </c>
      <c r="BF1616" t="s">
        <v>1249</v>
      </c>
    </row>
    <row r="1617" spans="57:58" x14ac:dyDescent="0.25">
      <c r="BE1617" s="176">
        <v>621110</v>
      </c>
      <c r="BF1617" t="s">
        <v>1589</v>
      </c>
    </row>
    <row r="1618" spans="57:58" x14ac:dyDescent="0.25">
      <c r="BE1618" s="176">
        <v>621111</v>
      </c>
      <c r="BF1618" t="s">
        <v>1589</v>
      </c>
    </row>
    <row r="1619" spans="57:58" x14ac:dyDescent="0.25">
      <c r="BE1619" s="176">
        <v>621120</v>
      </c>
      <c r="BF1619" t="s">
        <v>1590</v>
      </c>
    </row>
    <row r="1620" spans="57:58" x14ac:dyDescent="0.25">
      <c r="BE1620" s="176">
        <v>621121</v>
      </c>
      <c r="BF1620" t="s">
        <v>1590</v>
      </c>
    </row>
    <row r="1621" spans="57:58" x14ac:dyDescent="0.25">
      <c r="BE1621" s="176">
        <v>621200</v>
      </c>
      <c r="BF1621" t="s">
        <v>1250</v>
      </c>
    </row>
    <row r="1622" spans="57:58" x14ac:dyDescent="0.25">
      <c r="BE1622" s="176">
        <v>621210</v>
      </c>
      <c r="BF1622" t="s">
        <v>1591</v>
      </c>
    </row>
    <row r="1623" spans="57:58" x14ac:dyDescent="0.25">
      <c r="BE1623" s="176">
        <v>621211</v>
      </c>
      <c r="BF1623" t="s">
        <v>1591</v>
      </c>
    </row>
    <row r="1624" spans="57:58" x14ac:dyDescent="0.25">
      <c r="BE1624" s="176">
        <v>621220</v>
      </c>
      <c r="BF1624" t="s">
        <v>1592</v>
      </c>
    </row>
    <row r="1625" spans="57:58" x14ac:dyDescent="0.25">
      <c r="BE1625" s="176">
        <v>621221</v>
      </c>
      <c r="BF1625" t="s">
        <v>1592</v>
      </c>
    </row>
    <row r="1626" spans="57:58" x14ac:dyDescent="0.25">
      <c r="BE1626" s="176">
        <v>621230</v>
      </c>
      <c r="BF1626" t="s">
        <v>1593</v>
      </c>
    </row>
    <row r="1627" spans="57:58" x14ac:dyDescent="0.25">
      <c r="BE1627" s="176">
        <v>621231</v>
      </c>
      <c r="BF1627" t="s">
        <v>1593</v>
      </c>
    </row>
    <row r="1628" spans="57:58" x14ac:dyDescent="0.25">
      <c r="BE1628" s="176">
        <v>621240</v>
      </c>
      <c r="BF1628" t="s">
        <v>1594</v>
      </c>
    </row>
    <row r="1629" spans="57:58" x14ac:dyDescent="0.25">
      <c r="BE1629" s="176">
        <v>621241</v>
      </c>
      <c r="BF1629" t="s">
        <v>1594</v>
      </c>
    </row>
    <row r="1630" spans="57:58" x14ac:dyDescent="0.25">
      <c r="BE1630" s="176">
        <v>621250</v>
      </c>
      <c r="BF1630" t="s">
        <v>1595</v>
      </c>
    </row>
    <row r="1631" spans="57:58" x14ac:dyDescent="0.25">
      <c r="BE1631" s="176">
        <v>621251</v>
      </c>
      <c r="BF1631" t="s">
        <v>1596</v>
      </c>
    </row>
    <row r="1632" spans="57:58" x14ac:dyDescent="0.25">
      <c r="BE1632" s="176">
        <v>621252</v>
      </c>
      <c r="BF1632" t="s">
        <v>1597</v>
      </c>
    </row>
    <row r="1633" spans="57:58" x14ac:dyDescent="0.25">
      <c r="BE1633" s="176">
        <v>621255</v>
      </c>
      <c r="BF1633" t="s">
        <v>1598</v>
      </c>
    </row>
    <row r="1634" spans="57:58" x14ac:dyDescent="0.25">
      <c r="BE1634" s="176">
        <v>621300</v>
      </c>
      <c r="BF1634" t="s">
        <v>1251</v>
      </c>
    </row>
    <row r="1635" spans="57:58" x14ac:dyDescent="0.25">
      <c r="BE1635" s="176">
        <v>621310</v>
      </c>
      <c r="BF1635" t="s">
        <v>1599</v>
      </c>
    </row>
    <row r="1636" spans="57:58" x14ac:dyDescent="0.25">
      <c r="BE1636" s="176">
        <v>621311</v>
      </c>
      <c r="BF1636" t="s">
        <v>1599</v>
      </c>
    </row>
    <row r="1637" spans="57:58" x14ac:dyDescent="0.25">
      <c r="BE1637" s="176">
        <v>621390</v>
      </c>
      <c r="BF1637" t="s">
        <v>1600</v>
      </c>
    </row>
    <row r="1638" spans="57:58" x14ac:dyDescent="0.25">
      <c r="BE1638" s="176">
        <v>621391</v>
      </c>
      <c r="BF1638" t="s">
        <v>1600</v>
      </c>
    </row>
    <row r="1639" spans="57:58" x14ac:dyDescent="0.25">
      <c r="BE1639" s="176">
        <v>621400</v>
      </c>
      <c r="BF1639" t="s">
        <v>1252</v>
      </c>
    </row>
    <row r="1640" spans="57:58" x14ac:dyDescent="0.25">
      <c r="BE1640" s="176">
        <v>621410</v>
      </c>
      <c r="BF1640" t="s">
        <v>1252</v>
      </c>
    </row>
    <row r="1641" spans="57:58" x14ac:dyDescent="0.25">
      <c r="BE1641" s="176">
        <v>621411</v>
      </c>
      <c r="BF1641" t="s">
        <v>1252</v>
      </c>
    </row>
    <row r="1642" spans="57:58" x14ac:dyDescent="0.25">
      <c r="BE1642" s="176">
        <v>621500</v>
      </c>
      <c r="BF1642" t="s">
        <v>1601</v>
      </c>
    </row>
    <row r="1643" spans="57:58" x14ac:dyDescent="0.25">
      <c r="BE1643" s="176">
        <v>621510</v>
      </c>
      <c r="BF1643" t="s">
        <v>1601</v>
      </c>
    </row>
    <row r="1644" spans="57:58" x14ac:dyDescent="0.25">
      <c r="BE1644" s="176">
        <v>621511</v>
      </c>
      <c r="BF1644" t="s">
        <v>1601</v>
      </c>
    </row>
    <row r="1645" spans="57:58" x14ac:dyDescent="0.25">
      <c r="BE1645" s="176">
        <v>621600</v>
      </c>
      <c r="BF1645" t="s">
        <v>1254</v>
      </c>
    </row>
    <row r="1646" spans="57:58" x14ac:dyDescent="0.25">
      <c r="BE1646" s="176">
        <v>621610</v>
      </c>
      <c r="BF1646" t="s">
        <v>1254</v>
      </c>
    </row>
    <row r="1647" spans="57:58" x14ac:dyDescent="0.25">
      <c r="BE1647" s="176">
        <v>621611</v>
      </c>
      <c r="BF1647" t="s">
        <v>1602</v>
      </c>
    </row>
    <row r="1648" spans="57:58" x14ac:dyDescent="0.25">
      <c r="BE1648" s="176">
        <v>621612</v>
      </c>
      <c r="BF1648" t="s">
        <v>1603</v>
      </c>
    </row>
    <row r="1649" spans="57:58" x14ac:dyDescent="0.25">
      <c r="BE1649" s="176">
        <v>621613</v>
      </c>
      <c r="BF1649" t="s">
        <v>1604</v>
      </c>
    </row>
    <row r="1650" spans="57:58" x14ac:dyDescent="0.25">
      <c r="BE1650" s="176">
        <v>621700</v>
      </c>
      <c r="BF1650" t="s">
        <v>1605</v>
      </c>
    </row>
    <row r="1651" spans="57:58" x14ac:dyDescent="0.25">
      <c r="BE1651" s="176">
        <v>621710</v>
      </c>
      <c r="BF1651" t="s">
        <v>1605</v>
      </c>
    </row>
    <row r="1652" spans="57:58" x14ac:dyDescent="0.25">
      <c r="BE1652" s="176">
        <v>621711</v>
      </c>
      <c r="BF1652" t="s">
        <v>1606</v>
      </c>
    </row>
    <row r="1653" spans="57:58" x14ac:dyDescent="0.25">
      <c r="BE1653" s="176">
        <v>621712</v>
      </c>
      <c r="BF1653" t="s">
        <v>1607</v>
      </c>
    </row>
    <row r="1654" spans="57:58" x14ac:dyDescent="0.25">
      <c r="BE1654" s="176">
        <v>621800</v>
      </c>
      <c r="BF1654" t="s">
        <v>1256</v>
      </c>
    </row>
    <row r="1655" spans="57:58" x14ac:dyDescent="0.25">
      <c r="BE1655" s="176">
        <v>621810</v>
      </c>
      <c r="BF1655" t="s">
        <v>1256</v>
      </c>
    </row>
    <row r="1656" spans="57:58" x14ac:dyDescent="0.25">
      <c r="BE1656" s="176">
        <v>621811</v>
      </c>
      <c r="BF1656" t="s">
        <v>1256</v>
      </c>
    </row>
    <row r="1657" spans="57:58" x14ac:dyDescent="0.25">
      <c r="BE1657" s="176">
        <v>621900</v>
      </c>
      <c r="BF1657" t="s">
        <v>1257</v>
      </c>
    </row>
    <row r="1658" spans="57:58" x14ac:dyDescent="0.25">
      <c r="BE1658" s="176">
        <v>621910</v>
      </c>
      <c r="BF1658" t="s">
        <v>1608</v>
      </c>
    </row>
    <row r="1659" spans="57:58" x14ac:dyDescent="0.25">
      <c r="BE1659" s="176">
        <v>621911</v>
      </c>
      <c r="BF1659" t="s">
        <v>1608</v>
      </c>
    </row>
    <row r="1660" spans="57:58" x14ac:dyDescent="0.25">
      <c r="BE1660" s="176">
        <v>621920</v>
      </c>
      <c r="BF1660" t="s">
        <v>1609</v>
      </c>
    </row>
    <row r="1661" spans="57:58" x14ac:dyDescent="0.25">
      <c r="BE1661" s="176">
        <v>621921</v>
      </c>
      <c r="BF1661" t="s">
        <v>1610</v>
      </c>
    </row>
    <row r="1662" spans="57:58" x14ac:dyDescent="0.25">
      <c r="BE1662" s="176">
        <v>621922</v>
      </c>
      <c r="BF1662" t="s">
        <v>1611</v>
      </c>
    </row>
    <row r="1663" spans="57:58" x14ac:dyDescent="0.25">
      <c r="BE1663" s="176">
        <v>621930</v>
      </c>
      <c r="BF1663" t="s">
        <v>1612</v>
      </c>
    </row>
    <row r="1664" spans="57:58" x14ac:dyDescent="0.25">
      <c r="BE1664" s="176">
        <v>621931</v>
      </c>
      <c r="BF1664" t="s">
        <v>1612</v>
      </c>
    </row>
    <row r="1665" spans="57:58" x14ac:dyDescent="0.25">
      <c r="BE1665" s="176">
        <v>621940</v>
      </c>
      <c r="BF1665" t="s">
        <v>1613</v>
      </c>
    </row>
    <row r="1666" spans="57:58" x14ac:dyDescent="0.25">
      <c r="BE1666" s="176">
        <v>621941</v>
      </c>
      <c r="BF1666" t="s">
        <v>1613</v>
      </c>
    </row>
    <row r="1667" spans="57:58" x14ac:dyDescent="0.25">
      <c r="BE1667" s="176">
        <v>622000</v>
      </c>
      <c r="BF1667" t="s">
        <v>1258</v>
      </c>
    </row>
    <row r="1668" spans="57:58" x14ac:dyDescent="0.25">
      <c r="BE1668" s="176">
        <v>622100</v>
      </c>
      <c r="BF1668" t="s">
        <v>1259</v>
      </c>
    </row>
    <row r="1669" spans="57:58" x14ac:dyDescent="0.25">
      <c r="BE1669" s="176">
        <v>622110</v>
      </c>
      <c r="BF1669" t="s">
        <v>1614</v>
      </c>
    </row>
    <row r="1670" spans="57:58" x14ac:dyDescent="0.25">
      <c r="BE1670" s="176">
        <v>622111</v>
      </c>
      <c r="BF1670" t="s">
        <v>1614</v>
      </c>
    </row>
    <row r="1671" spans="57:58" x14ac:dyDescent="0.25">
      <c r="BE1671" s="176">
        <v>622120</v>
      </c>
      <c r="BF1671" t="s">
        <v>1615</v>
      </c>
    </row>
    <row r="1672" spans="57:58" x14ac:dyDescent="0.25">
      <c r="BE1672" s="176">
        <v>622121</v>
      </c>
      <c r="BF1672" t="s">
        <v>1615</v>
      </c>
    </row>
    <row r="1673" spans="57:58" x14ac:dyDescent="0.25">
      <c r="BE1673" s="176">
        <v>622200</v>
      </c>
      <c r="BF1673" t="s">
        <v>1260</v>
      </c>
    </row>
    <row r="1674" spans="57:58" x14ac:dyDescent="0.25">
      <c r="BE1674" s="176">
        <v>622210</v>
      </c>
      <c r="BF1674" t="s">
        <v>1260</v>
      </c>
    </row>
    <row r="1675" spans="57:58" x14ac:dyDescent="0.25">
      <c r="BE1675" s="176">
        <v>622211</v>
      </c>
      <c r="BF1675" t="s">
        <v>1260</v>
      </c>
    </row>
    <row r="1676" spans="57:58" x14ac:dyDescent="0.25">
      <c r="BE1676" s="176">
        <v>622300</v>
      </c>
      <c r="BF1676" t="s">
        <v>1261</v>
      </c>
    </row>
    <row r="1677" spans="57:58" x14ac:dyDescent="0.25">
      <c r="BE1677" s="176">
        <v>622310</v>
      </c>
      <c r="BF1677" t="s">
        <v>1261</v>
      </c>
    </row>
    <row r="1678" spans="57:58" x14ac:dyDescent="0.25">
      <c r="BE1678" s="176">
        <v>622311</v>
      </c>
      <c r="BF1678" t="s">
        <v>1261</v>
      </c>
    </row>
    <row r="1679" spans="57:58" x14ac:dyDescent="0.25">
      <c r="BE1679" s="176">
        <v>622400</v>
      </c>
      <c r="BF1679" t="s">
        <v>1262</v>
      </c>
    </row>
    <row r="1680" spans="57:58" x14ac:dyDescent="0.25">
      <c r="BE1680" s="176">
        <v>622410</v>
      </c>
      <c r="BF1680" t="s">
        <v>1262</v>
      </c>
    </row>
    <row r="1681" spans="57:58" x14ac:dyDescent="0.25">
      <c r="BE1681" s="176">
        <v>622411</v>
      </c>
      <c r="BF1681" t="s">
        <v>1262</v>
      </c>
    </row>
    <row r="1682" spans="57:58" x14ac:dyDescent="0.25">
      <c r="BE1682" s="176">
        <v>622500</v>
      </c>
      <c r="BF1682" t="s">
        <v>1263</v>
      </c>
    </row>
    <row r="1683" spans="57:58" x14ac:dyDescent="0.25">
      <c r="BE1683" s="176">
        <v>622510</v>
      </c>
      <c r="BF1683" t="s">
        <v>1263</v>
      </c>
    </row>
    <row r="1684" spans="57:58" x14ac:dyDescent="0.25">
      <c r="BE1684" s="176">
        <v>622511</v>
      </c>
      <c r="BF1684" t="s">
        <v>1263</v>
      </c>
    </row>
    <row r="1685" spans="57:58" x14ac:dyDescent="0.25">
      <c r="BE1685" s="176">
        <v>622600</v>
      </c>
      <c r="BF1685" t="s">
        <v>1264</v>
      </c>
    </row>
    <row r="1686" spans="57:58" x14ac:dyDescent="0.25">
      <c r="BE1686" s="176">
        <v>622610</v>
      </c>
      <c r="BF1686" t="s">
        <v>1264</v>
      </c>
    </row>
    <row r="1687" spans="57:58" x14ac:dyDescent="0.25">
      <c r="BE1687" s="176">
        <v>622611</v>
      </c>
      <c r="BF1687" t="s">
        <v>1616</v>
      </c>
    </row>
    <row r="1688" spans="57:58" x14ac:dyDescent="0.25">
      <c r="BE1688" s="176">
        <v>622612</v>
      </c>
      <c r="BF1688" t="s">
        <v>1617</v>
      </c>
    </row>
    <row r="1689" spans="57:58" x14ac:dyDescent="0.25">
      <c r="BE1689" s="176">
        <v>622700</v>
      </c>
      <c r="BF1689" t="s">
        <v>1265</v>
      </c>
    </row>
    <row r="1690" spans="57:58" x14ac:dyDescent="0.25">
      <c r="BE1690" s="176">
        <v>622710</v>
      </c>
      <c r="BF1690" t="s">
        <v>1618</v>
      </c>
    </row>
    <row r="1691" spans="57:58" x14ac:dyDescent="0.25">
      <c r="BE1691" s="176">
        <v>622711</v>
      </c>
      <c r="BF1691" t="s">
        <v>1618</v>
      </c>
    </row>
    <row r="1692" spans="57:58" x14ac:dyDescent="0.25">
      <c r="BE1692" s="176">
        <v>622720</v>
      </c>
      <c r="BF1692" t="s">
        <v>1619</v>
      </c>
    </row>
    <row r="1693" spans="57:58" x14ac:dyDescent="0.25">
      <c r="BE1693" s="176">
        <v>622721</v>
      </c>
      <c r="BF1693" t="s">
        <v>1619</v>
      </c>
    </row>
    <row r="1694" spans="57:58" x14ac:dyDescent="0.25">
      <c r="BE1694" s="176">
        <v>622800</v>
      </c>
      <c r="BF1694" t="s">
        <v>1266</v>
      </c>
    </row>
    <row r="1695" spans="57:58" x14ac:dyDescent="0.25">
      <c r="BE1695" s="176">
        <v>622810</v>
      </c>
      <c r="BF1695" t="s">
        <v>1266</v>
      </c>
    </row>
    <row r="1696" spans="57:58" x14ac:dyDescent="0.25">
      <c r="BE1696" s="176">
        <v>622811</v>
      </c>
      <c r="BF1696" t="s">
        <v>1266</v>
      </c>
    </row>
    <row r="1697" spans="57:58" x14ac:dyDescent="0.25">
      <c r="BE1697" s="176">
        <v>623000</v>
      </c>
      <c r="BF1697" t="s">
        <v>1620</v>
      </c>
    </row>
    <row r="1698" spans="57:58" x14ac:dyDescent="0.25">
      <c r="BE1698" s="176">
        <v>623100</v>
      </c>
      <c r="BF1698" t="s">
        <v>1621</v>
      </c>
    </row>
    <row r="1699" spans="57:58" x14ac:dyDescent="0.25">
      <c r="BE1699" s="176">
        <v>623110</v>
      </c>
      <c r="BF1699" t="s">
        <v>1621</v>
      </c>
    </row>
    <row r="1700" spans="57:58" x14ac:dyDescent="0.25">
      <c r="BE1700" s="176">
        <v>623111</v>
      </c>
      <c r="BF1700" t="s">
        <v>1621</v>
      </c>
    </row>
    <row r="1701" spans="57:58" x14ac:dyDescent="0.25">
      <c r="BE1701" s="176">
        <v>690000</v>
      </c>
      <c r="BF1701" t="s">
        <v>2637</v>
      </c>
    </row>
    <row r="1702" spans="57:58" x14ac:dyDescent="0.25">
      <c r="BE1702" s="176">
        <v>699000</v>
      </c>
      <c r="BF1702" t="s">
        <v>2637</v>
      </c>
    </row>
    <row r="1703" spans="57:58" x14ac:dyDescent="0.25">
      <c r="BE1703" s="176">
        <v>699900</v>
      </c>
      <c r="BF1703" t="s">
        <v>2637</v>
      </c>
    </row>
    <row r="1704" spans="57:58" x14ac:dyDescent="0.25">
      <c r="BE1704" s="176">
        <v>699990</v>
      </c>
      <c r="BF1704" t="s">
        <v>2637</v>
      </c>
    </row>
    <row r="1705" spans="57:58" x14ac:dyDescent="0.25">
      <c r="BE1705" s="176">
        <v>699999</v>
      </c>
      <c r="BF1705" t="s">
        <v>2637</v>
      </c>
    </row>
  </sheetData>
  <sheetProtection password="CC52" sheet="1" objects="1" scenarios="1" selectLockedCells="1" selectUnlockedCells="1"/>
  <mergeCells count="26">
    <mergeCell ref="DF17:DR17"/>
    <mergeCell ref="DE17:DE28"/>
    <mergeCell ref="DF21:DR24"/>
    <mergeCell ref="DF26:DR28"/>
    <mergeCell ref="DF18:DR20"/>
    <mergeCell ref="DF44:DR44"/>
    <mergeCell ref="DF35:DR37"/>
    <mergeCell ref="DE30:DE41"/>
    <mergeCell ref="DF25:DR25"/>
    <mergeCell ref="DF30:DR30"/>
    <mergeCell ref="DF31:DR32"/>
    <mergeCell ref="DF39:DR41"/>
    <mergeCell ref="DF33:DR33"/>
    <mergeCell ref="DF43:DR43"/>
    <mergeCell ref="BE1:BI1"/>
    <mergeCell ref="DF11:DR11"/>
    <mergeCell ref="DE16:DR16"/>
    <mergeCell ref="BY1:CA1"/>
    <mergeCell ref="BR1:BS1"/>
    <mergeCell ref="BU1:BW1"/>
    <mergeCell ref="CT1:CV1"/>
    <mergeCell ref="DF13:DR13"/>
    <mergeCell ref="DF14:DR14"/>
    <mergeCell ref="DF15:DR15"/>
    <mergeCell ref="DF12:DR12"/>
    <mergeCell ref="DE12:DE15"/>
  </mergeCells>
  <phoneticPr fontId="25" type="noConversion"/>
  <pageMargins left="0.33" right="0.24" top="0.51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opsezi</vt:lpstr>
      </vt:variant>
      <vt:variant>
        <vt:i4>270</vt:i4>
      </vt:variant>
    </vt:vector>
  </HeadingPairs>
  <TitlesOfParts>
    <vt:vector size="275" baseType="lpstr">
      <vt:lpstr>Програм</vt:lpstr>
      <vt:lpstr>Програмска активност</vt:lpstr>
      <vt:lpstr>Пројекат</vt:lpstr>
      <vt:lpstr>Захтев за додатна средства</vt:lpstr>
      <vt:lpstr>Упутство</vt:lpstr>
      <vt:lpstr>funkcija</vt:lpstr>
      <vt:lpstr>'Захтев за додатна средства'!Oblast_štampanja</vt:lpstr>
      <vt:lpstr>Програм!Oblast_štampanja</vt:lpstr>
      <vt:lpstr>'Програмска активност'!Oblast_štampanja</vt:lpstr>
      <vt:lpstr>Пројекат!Oblast_štampanja</vt:lpstr>
      <vt:lpstr>активност</vt:lpstr>
      <vt:lpstr>активност_пројекат</vt:lpstr>
      <vt:lpstr>Извори_финансирања</vt:lpstr>
      <vt:lpstr>конто</vt:lpstr>
      <vt:lpstr>ПА_1</vt:lpstr>
      <vt:lpstr>ПА_10</vt:lpstr>
      <vt:lpstr>ПА_11</vt:lpstr>
      <vt:lpstr>ПА_12</vt:lpstr>
      <vt:lpstr>ПА_13</vt:lpstr>
      <vt:lpstr>ПА_14</vt:lpstr>
      <vt:lpstr>ПА_15</vt:lpstr>
      <vt:lpstr>ПА_16</vt:lpstr>
      <vt:lpstr>ПА_17</vt:lpstr>
      <vt:lpstr>ПА_18</vt:lpstr>
      <vt:lpstr>ПА_19</vt:lpstr>
      <vt:lpstr>ПА_2</vt:lpstr>
      <vt:lpstr>ПА_20</vt:lpstr>
      <vt:lpstr>ПА_21</vt:lpstr>
      <vt:lpstr>ПА_22</vt:lpstr>
      <vt:lpstr>ПА_23</vt:lpstr>
      <vt:lpstr>ПА_24</vt:lpstr>
      <vt:lpstr>ПА_25</vt:lpstr>
      <vt:lpstr>ПА_26</vt:lpstr>
      <vt:lpstr>ПА_27</vt:lpstr>
      <vt:lpstr>ПА_28</vt:lpstr>
      <vt:lpstr>ПА_29</vt:lpstr>
      <vt:lpstr>ПА_3</vt:lpstr>
      <vt:lpstr>ПА_30</vt:lpstr>
      <vt:lpstr>ПА_31</vt:lpstr>
      <vt:lpstr>ПА_32</vt:lpstr>
      <vt:lpstr>ПА_33</vt:lpstr>
      <vt:lpstr>ПА_34</vt:lpstr>
      <vt:lpstr>ПА_35</vt:lpstr>
      <vt:lpstr>ПА_36</vt:lpstr>
      <vt:lpstr>ПА_37</vt:lpstr>
      <vt:lpstr>ПА_38</vt:lpstr>
      <vt:lpstr>ПА_39</vt:lpstr>
      <vt:lpstr>ПА_4</vt:lpstr>
      <vt:lpstr>ПА_40</vt:lpstr>
      <vt:lpstr>ПА_41</vt:lpstr>
      <vt:lpstr>ПА_42</vt:lpstr>
      <vt:lpstr>ПА_43</vt:lpstr>
      <vt:lpstr>ПА_44</vt:lpstr>
      <vt:lpstr>ПА_45</vt:lpstr>
      <vt:lpstr>ПА_46</vt:lpstr>
      <vt:lpstr>ПА_47</vt:lpstr>
      <vt:lpstr>ПА_48</vt:lpstr>
      <vt:lpstr>ПА_49</vt:lpstr>
      <vt:lpstr>ПА_5</vt:lpstr>
      <vt:lpstr>ПА_50</vt:lpstr>
      <vt:lpstr>ПА_51</vt:lpstr>
      <vt:lpstr>ПА_52</vt:lpstr>
      <vt:lpstr>ПА_53</vt:lpstr>
      <vt:lpstr>ПА_54</vt:lpstr>
      <vt:lpstr>ПА_55</vt:lpstr>
      <vt:lpstr>ПА_56</vt:lpstr>
      <vt:lpstr>ПА_57</vt:lpstr>
      <vt:lpstr>ПА_6</vt:lpstr>
      <vt:lpstr>ПА_7</vt:lpstr>
      <vt:lpstr>ПА_8</vt:lpstr>
      <vt:lpstr>ПА_9</vt:lpstr>
      <vt:lpstr>ПАЦ_1</vt:lpstr>
      <vt:lpstr>ПАЦ_10</vt:lpstr>
      <vt:lpstr>ПАЦ_100</vt:lpstr>
      <vt:lpstr>ПАЦ_101</vt:lpstr>
      <vt:lpstr>ПАЦ_102</vt:lpstr>
      <vt:lpstr>ПАЦ_103</vt:lpstr>
      <vt:lpstr>ПАЦ_104</vt:lpstr>
      <vt:lpstr>ПАЦ_105</vt:lpstr>
      <vt:lpstr>ПАЦ_106</vt:lpstr>
      <vt:lpstr>ПАЦ_107</vt:lpstr>
      <vt:lpstr>ПАЦ_108</vt:lpstr>
      <vt:lpstr>ПАЦ_109</vt:lpstr>
      <vt:lpstr>ПАЦ_11</vt:lpstr>
      <vt:lpstr>ПАЦ_110</vt:lpstr>
      <vt:lpstr>ПАЦ_111</vt:lpstr>
      <vt:lpstr>ПАЦ_112</vt:lpstr>
      <vt:lpstr>ПАЦ_113</vt:lpstr>
      <vt:lpstr>ПАЦ_114</vt:lpstr>
      <vt:lpstr>ПАЦ_115</vt:lpstr>
      <vt:lpstr>ПАЦ_116</vt:lpstr>
      <vt:lpstr>ПАЦ_117</vt:lpstr>
      <vt:lpstr>ПАЦ_118</vt:lpstr>
      <vt:lpstr>ПАЦ_119</vt:lpstr>
      <vt:lpstr>ПАЦ_12</vt:lpstr>
      <vt:lpstr>ПАЦ_120</vt:lpstr>
      <vt:lpstr>ПАЦ_121</vt:lpstr>
      <vt:lpstr>ПАЦ_122</vt:lpstr>
      <vt:lpstr>ПАЦ_123</vt:lpstr>
      <vt:lpstr>ПАЦ_124</vt:lpstr>
      <vt:lpstr>ПАЦ_125</vt:lpstr>
      <vt:lpstr>ПАЦ_126</vt:lpstr>
      <vt:lpstr>ПАЦ_13</vt:lpstr>
      <vt:lpstr>ПАЦ_14</vt:lpstr>
      <vt:lpstr>ПАЦ_15</vt:lpstr>
      <vt:lpstr>ПАЦ_16</vt:lpstr>
      <vt:lpstr>ПАЦ_17</vt:lpstr>
      <vt:lpstr>ПАЦ_18</vt:lpstr>
      <vt:lpstr>ПАЦ_19</vt:lpstr>
      <vt:lpstr>ПАЦ_2</vt:lpstr>
      <vt:lpstr>ПАЦ_20</vt:lpstr>
      <vt:lpstr>ПАЦ_21</vt:lpstr>
      <vt:lpstr>ПАЦ_22</vt:lpstr>
      <vt:lpstr>ПАЦ_23</vt:lpstr>
      <vt:lpstr>ПАЦ_24</vt:lpstr>
      <vt:lpstr>ПАЦ_25</vt:lpstr>
      <vt:lpstr>ПАЦ_26</vt:lpstr>
      <vt:lpstr>ПАЦ_27</vt:lpstr>
      <vt:lpstr>ПАЦ_28</vt:lpstr>
      <vt:lpstr>ПАЦ_29</vt:lpstr>
      <vt:lpstr>ПАЦ_3</vt:lpstr>
      <vt:lpstr>ПАЦ_30</vt:lpstr>
      <vt:lpstr>ПАЦ_31</vt:lpstr>
      <vt:lpstr>ПАЦ_32</vt:lpstr>
      <vt:lpstr>ПАЦ_33</vt:lpstr>
      <vt:lpstr>ПАЦ_34</vt:lpstr>
      <vt:lpstr>ПАЦ_35</vt:lpstr>
      <vt:lpstr>ПАЦ_36</vt:lpstr>
      <vt:lpstr>ПАЦ_37</vt:lpstr>
      <vt:lpstr>ПАЦ_38</vt:lpstr>
      <vt:lpstr>ПАЦ_39</vt:lpstr>
      <vt:lpstr>ПАЦ_4</vt:lpstr>
      <vt:lpstr>ПАЦ_40</vt:lpstr>
      <vt:lpstr>ПАЦ_41</vt:lpstr>
      <vt:lpstr>ПАЦ_42</vt:lpstr>
      <vt:lpstr>ПАЦ_43</vt:lpstr>
      <vt:lpstr>ПАЦ_44</vt:lpstr>
      <vt:lpstr>ПАЦ_45</vt:lpstr>
      <vt:lpstr>ПАЦ_46</vt:lpstr>
      <vt:lpstr>ПАЦ_47</vt:lpstr>
      <vt:lpstr>ПАЦ_48</vt:lpstr>
      <vt:lpstr>ПАЦ_49</vt:lpstr>
      <vt:lpstr>ПАЦ_5</vt:lpstr>
      <vt:lpstr>ПАЦ_50</vt:lpstr>
      <vt:lpstr>ПАЦ_51</vt:lpstr>
      <vt:lpstr>ПАЦ_52</vt:lpstr>
      <vt:lpstr>ПАЦ_53</vt:lpstr>
      <vt:lpstr>ПАЦ_54</vt:lpstr>
      <vt:lpstr>ПАЦ_55</vt:lpstr>
      <vt:lpstr>ПАЦ_56</vt:lpstr>
      <vt:lpstr>ПАЦ_57</vt:lpstr>
      <vt:lpstr>ПАЦ_58</vt:lpstr>
      <vt:lpstr>ПАЦ_59</vt:lpstr>
      <vt:lpstr>ПАЦ_6</vt:lpstr>
      <vt:lpstr>ПАЦ_60</vt:lpstr>
      <vt:lpstr>ПАЦ_61</vt:lpstr>
      <vt:lpstr>ПАЦ_62</vt:lpstr>
      <vt:lpstr>ПАЦ_63</vt:lpstr>
      <vt:lpstr>ПАЦ_64</vt:lpstr>
      <vt:lpstr>ПАЦ_65</vt:lpstr>
      <vt:lpstr>ПАЦ_66</vt:lpstr>
      <vt:lpstr>ПАЦ_67</vt:lpstr>
      <vt:lpstr>ПАЦ_68</vt:lpstr>
      <vt:lpstr>ПАЦ_69</vt:lpstr>
      <vt:lpstr>ПАЦ_7</vt:lpstr>
      <vt:lpstr>ПАЦ_70</vt:lpstr>
      <vt:lpstr>ПАЦ_71</vt:lpstr>
      <vt:lpstr>ПАЦ_72</vt:lpstr>
      <vt:lpstr>ПАЦ_73</vt:lpstr>
      <vt:lpstr>ПАЦ_74</vt:lpstr>
      <vt:lpstr>ПАЦ_75</vt:lpstr>
      <vt:lpstr>ПАЦ_76</vt:lpstr>
      <vt:lpstr>ПАЦ_77</vt:lpstr>
      <vt:lpstr>ПАЦ_78</vt:lpstr>
      <vt:lpstr>ПАЦ_79</vt:lpstr>
      <vt:lpstr>ПАЦ_8</vt:lpstr>
      <vt:lpstr>ПАЦ_80</vt:lpstr>
      <vt:lpstr>ПАЦ_81</vt:lpstr>
      <vt:lpstr>ПАЦ_82</vt:lpstr>
      <vt:lpstr>ПАЦ_83</vt:lpstr>
      <vt:lpstr>ПАЦ_84</vt:lpstr>
      <vt:lpstr>ПАЦ_85</vt:lpstr>
      <vt:lpstr>ПАЦ_86</vt:lpstr>
      <vt:lpstr>ПАЦ_87</vt:lpstr>
      <vt:lpstr>ПАЦ_88</vt:lpstr>
      <vt:lpstr>ПАЦ_89</vt:lpstr>
      <vt:lpstr>ПАЦ_9</vt:lpstr>
      <vt:lpstr>ПАЦ_90</vt:lpstr>
      <vt:lpstr>ПАЦ_91</vt:lpstr>
      <vt:lpstr>ПАЦ_92</vt:lpstr>
      <vt:lpstr>ПАЦ_93</vt:lpstr>
      <vt:lpstr>ПАЦ_94</vt:lpstr>
      <vt:lpstr>ПАЦ_95</vt:lpstr>
      <vt:lpstr>ПАЦ_96</vt:lpstr>
      <vt:lpstr>ПАЦ_97</vt:lpstr>
      <vt:lpstr>ПАЦ_98</vt:lpstr>
      <vt:lpstr>ПАЦ_99</vt:lpstr>
      <vt:lpstr>ПГ_1</vt:lpstr>
      <vt:lpstr>ПГ_10</vt:lpstr>
      <vt:lpstr>ПГ_11</vt:lpstr>
      <vt:lpstr>ПГ_12</vt:lpstr>
      <vt:lpstr>ПГ_13</vt:lpstr>
      <vt:lpstr>ПГ_14</vt:lpstr>
      <vt:lpstr>ПГ_15</vt:lpstr>
      <vt:lpstr>ПГ_2</vt:lpstr>
      <vt:lpstr>ПГ_3</vt:lpstr>
      <vt:lpstr>ПГ_4</vt:lpstr>
      <vt:lpstr>ПГ_5</vt:lpstr>
      <vt:lpstr>ПГ_6</vt:lpstr>
      <vt:lpstr>ПГ_7</vt:lpstr>
      <vt:lpstr>ПГ_8</vt:lpstr>
      <vt:lpstr>ПГ_9</vt:lpstr>
      <vt:lpstr>ПГЦ_1</vt:lpstr>
      <vt:lpstr>ПГЦ_10</vt:lpstr>
      <vt:lpstr>ПГЦ_11</vt:lpstr>
      <vt:lpstr>ПГЦ_12</vt:lpstr>
      <vt:lpstr>ПГЦ_13</vt:lpstr>
      <vt:lpstr>ПГЦ_14</vt:lpstr>
      <vt:lpstr>ПГЦ_15</vt:lpstr>
      <vt:lpstr>ПГЦ_16</vt:lpstr>
      <vt:lpstr>ПГЦ_17</vt:lpstr>
      <vt:lpstr>ПГЦ_18</vt:lpstr>
      <vt:lpstr>ПГЦ_19</vt:lpstr>
      <vt:lpstr>ПГЦ_2</vt:lpstr>
      <vt:lpstr>ПГЦ_20</vt:lpstr>
      <vt:lpstr>ПГЦ_21</vt:lpstr>
      <vt:lpstr>ПГЦ_22</vt:lpstr>
      <vt:lpstr>ПГЦ_23</vt:lpstr>
      <vt:lpstr>ПГЦ_24</vt:lpstr>
      <vt:lpstr>ПГЦ_25</vt:lpstr>
      <vt:lpstr>ПГЦ_26</vt:lpstr>
      <vt:lpstr>ПГЦ_27</vt:lpstr>
      <vt:lpstr>ПГЦ_28</vt:lpstr>
      <vt:lpstr>ПГЦ_29</vt:lpstr>
      <vt:lpstr>ПГЦ_3</vt:lpstr>
      <vt:lpstr>ПГЦ_30</vt:lpstr>
      <vt:lpstr>ПГЦ_31</vt:lpstr>
      <vt:lpstr>ПГЦ_32</vt:lpstr>
      <vt:lpstr>ПГЦ_4</vt:lpstr>
      <vt:lpstr>ПГЦ_5</vt:lpstr>
      <vt:lpstr>ПГЦ_6</vt:lpstr>
      <vt:lpstr>ПГЦ_7</vt:lpstr>
      <vt:lpstr>ПГЦ_8</vt:lpstr>
      <vt:lpstr>ПГЦ_9</vt:lpstr>
      <vt:lpstr>Програм_1__Локални_развој_и_просторно_планирање</vt:lpstr>
      <vt:lpstr>Програм_10_Средње_образовање</vt:lpstr>
      <vt:lpstr>Програм_11__Социјална__и_дечја_заштита</vt:lpstr>
      <vt:lpstr>Програм_11__Социјална_и_дечја_заштита</vt:lpstr>
      <vt:lpstr>Програм_12__Примарна_здравствена_заштита</vt:lpstr>
      <vt:lpstr>Програм_13__Развој_културе</vt:lpstr>
      <vt:lpstr>Програм_14__Развој_спорта_и_омладине</vt:lpstr>
      <vt:lpstr>Програм_15__Локална_самоуправа</vt:lpstr>
      <vt:lpstr>Програм_2__Комунална_делатност</vt:lpstr>
      <vt:lpstr>Програм_3__Локални_економски_развој</vt:lpstr>
      <vt:lpstr>Програм_4__Развој_туризма</vt:lpstr>
      <vt:lpstr>Програм_5__Развој_пољопривреде</vt:lpstr>
      <vt:lpstr>Програм_6__Заштита_животне_средине</vt:lpstr>
      <vt:lpstr>Програм_6__Заштита_животне_средине.</vt:lpstr>
      <vt:lpstr>Програм_7__Путна_инфраструктура</vt:lpstr>
      <vt:lpstr>Програм_8__Предшколско_васпитање</vt:lpstr>
      <vt:lpstr>Програм_9__Основно_образовање</vt:lpstr>
      <vt:lpstr>Програми</vt:lpstr>
      <vt:lpstr>Сектор</vt:lpstr>
      <vt:lpstr>Сектор_1__Пољопривреда_и_рурални_развој</vt:lpstr>
      <vt:lpstr>Сектор_11__Урбанизам_и_просторно_планирање</vt:lpstr>
      <vt:lpstr>Сектор_12__Култура_комуникације_и_медији</vt:lpstr>
      <vt:lpstr>Сектор_13__Спорт_и_омладина</vt:lpstr>
      <vt:lpstr>Сектор_15__Економска_и_развојна_политика</vt:lpstr>
      <vt:lpstr>Сектор_18__Здравство</vt:lpstr>
      <vt:lpstr>Сектор_20__Образовање</vt:lpstr>
      <vt:lpstr>Сектор_4__Заштита_животне_средине</vt:lpstr>
      <vt:lpstr>Сектор_6__Опште_услуге_јавне_управе</vt:lpstr>
      <vt:lpstr>Сектор_7__Саобраћај_и_саобраћајна_инфраструктура</vt:lpstr>
      <vt:lpstr>Сектор_9__Социјална_заштита</vt:lpstr>
      <vt:lpstr>шифра_програма</vt:lpstr>
    </vt:vector>
  </TitlesOfParts>
  <Company>Gradska uprava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Kostic</dc:creator>
  <cp:lastModifiedBy>Јелена Петровић</cp:lastModifiedBy>
  <cp:lastPrinted>2015-08-18T09:51:13Z</cp:lastPrinted>
  <dcterms:created xsi:type="dcterms:W3CDTF">2014-07-16T07:05:44Z</dcterms:created>
  <dcterms:modified xsi:type="dcterms:W3CDTF">2016-07-27T09:34:43Z</dcterms:modified>
</cp:coreProperties>
</file>